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Ottobre 2020" sheetId="1" state="visible" r:id="rId2"/>
    <sheet name="Novembre 2020" sheetId="2" state="visible" r:id="rId3"/>
    <sheet name="Dicembre 2020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<sst xmlns="http://schemas.openxmlformats.org/spreadsheetml/2006/main" count="203" uniqueCount="76">
  <si>
    <t xml:space="preserve">MESE DI OTTOBRE 2020 </t>
  </si>
  <si>
    <t xml:space="preserve">N.</t>
  </si>
  <si>
    <t xml:space="preserve">Consigliere/Assessore</t>
  </si>
  <si>
    <t xml:space="preserve">Periodo liquidazione</t>
  </si>
  <si>
    <t xml:space="preserve">Indennità di carica </t>
  </si>
  <si>
    <t xml:space="preserve">Indennità di funzione</t>
  </si>
  <si>
    <t xml:space="preserve">Totale Indennità </t>
  </si>
  <si>
    <t xml:space="preserve">Totale Indennità netta *</t>
  </si>
  <si>
    <t xml:space="preserve">Rimborso spese per l'esercizio del mandato -  quota fissa</t>
  </si>
  <si>
    <t xml:space="preserve">Rimborso spese per l'esercizio del mandato -  quota variabile </t>
  </si>
  <si>
    <t xml:space="preserve">Totale rimborso spese</t>
  </si>
  <si>
    <t xml:space="preserve">ACQUAROLI FRANCESCO</t>
  </si>
  <si>
    <t xml:space="preserve">19-31 ottobre</t>
  </si>
  <si>
    <t xml:space="preserve">AGUZZI STEFANO</t>
  </si>
  <si>
    <t xml:space="preserve">ANTONINI ANDREA MARIA</t>
  </si>
  <si>
    <t xml:space="preserve">ASSENTI ANDREA</t>
  </si>
  <si>
    <t xml:space="preserve">AUSILI MARCO</t>
  </si>
  <si>
    <t xml:space="preserve">BAIOCCHI NICOLA</t>
  </si>
  <si>
    <t xml:space="preserve">BALDELLI FRANCESCO</t>
  </si>
  <si>
    <t xml:space="preserve">BIANCANI  ANDREA</t>
  </si>
  <si>
    <t xml:space="preserve">1-31 ottobre</t>
  </si>
  <si>
    <t xml:space="preserve">BILO' MIRKO</t>
  </si>
  <si>
    <t xml:space="preserve">BIONDI CHIARA</t>
  </si>
  <si>
    <t xml:space="preserve">BORA MANUELA</t>
  </si>
  <si>
    <t xml:space="preserve">BORRONI PIERPAOLO</t>
  </si>
  <si>
    <t xml:space="preserve">CANCELLIERI GIORGIO</t>
  </si>
  <si>
    <t xml:space="preserve">CARANCINI ROMANO</t>
  </si>
  <si>
    <t xml:space="preserve">CARLONI MIRCO</t>
  </si>
  <si>
    <t xml:space="preserve">CASINI ANNA</t>
  </si>
  <si>
    <t xml:space="preserve">CASTELLI GUIDO</t>
  </si>
  <si>
    <t xml:space="preserve">CESETTI FABRIZIO</t>
  </si>
  <si>
    <t xml:space="preserve">CICCIOLI CARLO</t>
  </si>
  <si>
    <t xml:space="preserve">LATINI DINO</t>
  </si>
  <si>
    <t xml:space="preserve">LATINI GIORGIA</t>
  </si>
  <si>
    <t xml:space="preserve">LEONARDI ELENA</t>
  </si>
  <si>
    <t xml:space="preserve">1-31 ottobre </t>
  </si>
  <si>
    <t xml:space="preserve">LUCENTINI MAURO</t>
  </si>
  <si>
    <t xml:space="preserve">LUPINI SIMONA</t>
  </si>
  <si>
    <t xml:space="preserve">MARCOZZI JESSICA</t>
  </si>
  <si>
    <t xml:space="preserve">MANGIALARDI MAURIZIO</t>
  </si>
  <si>
    <t xml:space="preserve">MARINELLI RENZO</t>
  </si>
  <si>
    <t xml:space="preserve">MASTROVINCENZO ANTONIO</t>
  </si>
  <si>
    <t xml:space="preserve">MENGHI ANNA</t>
  </si>
  <si>
    <t xml:space="preserve">PASQUI GIANLUCA</t>
  </si>
  <si>
    <t xml:space="preserve">PUTZU ANDREA</t>
  </si>
  <si>
    <t xml:space="preserve">ROSSI GIACOMO</t>
  </si>
  <si>
    <t xml:space="preserve">RUGGERI MARTA CARMELA RAIMONDA</t>
  </si>
  <si>
    <t xml:space="preserve">SALTAMARTINI FILIPPO</t>
  </si>
  <si>
    <t xml:space="preserve">SANTARELLI LUCA</t>
  </si>
  <si>
    <t xml:space="preserve">SERFILIPPI LUCA</t>
  </si>
  <si>
    <t xml:space="preserve">VITRI MICAELA</t>
  </si>
  <si>
    <t xml:space="preserve">*</t>
  </si>
  <si>
    <t xml:space="preserve">Nota: l'importo dell'indennità netta del singolo Consigliere può variare in base all'eventuale applicazione delle seguenti variabili:</t>
  </si>
  <si>
    <t xml:space="preserve">Contributi previdenziali onerosi</t>
  </si>
  <si>
    <t xml:space="preserve">Termine periodo contribuzione obbligatoria per indennità di fine mandato</t>
  </si>
  <si>
    <t xml:space="preserve">Applicazione detrazioni per carichi di famiglia</t>
  </si>
  <si>
    <t xml:space="preserve">Applicazione aliquota IRPEF fissa</t>
  </si>
  <si>
    <t xml:space="preserve">Trattenute di altra natura</t>
  </si>
  <si>
    <t xml:space="preserve">MESE DI NOVEMBRE 2020</t>
  </si>
  <si>
    <t xml:space="preserve">Indennità di funzione *</t>
  </si>
  <si>
    <t xml:space="preserve">Totale Indennità netta **</t>
  </si>
  <si>
    <t xml:space="preserve">Rimborso spese per l'esercizio del mandato -  quota variabile</t>
  </si>
  <si>
    <t xml:space="preserve">ACQUAROLI FRANCESCO *</t>
  </si>
  <si>
    <t xml:space="preserve">AGUZZI STEFANO *</t>
  </si>
  <si>
    <t xml:space="preserve">BALDELLI FRANCESCO *</t>
  </si>
  <si>
    <t xml:space="preserve">CARLONI MIRCO *</t>
  </si>
  <si>
    <t xml:space="preserve">CASTELLI GUIDO *</t>
  </si>
  <si>
    <t xml:space="preserve">LATINI GIORGIA *</t>
  </si>
  <si>
    <t xml:space="preserve">SALTAMARTINI FILIPPO *</t>
  </si>
  <si>
    <t xml:space="preserve">L'indennità di funzione del Presidente della Regione e degli Assessori è comprensiva anche degli arretrati del mese di ottobre</t>
  </si>
  <si>
    <t xml:space="preserve">**</t>
  </si>
  <si>
    <t xml:space="preserve">MESE DI DICEMBRE 2020</t>
  </si>
  <si>
    <t xml:space="preserve">ACQUAROLI FRANCESCO </t>
  </si>
  <si>
    <t xml:space="preserve">AGUZZI STEFANO </t>
  </si>
  <si>
    <t xml:space="preserve">LATINI GIORGIA </t>
  </si>
  <si>
    <t xml:space="preserve">MARINANGELI MARCO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</si>
</sst>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0"/>
  </numFmts>
  <fonts count="23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FFFFFF"/>
      <name val="Arial"/>
      <family val="0"/>
      <charset val="1"/>
    </font>
    <font>
      <b val="true"/>
      <sz val="10"/>
      <color rgb="FF000000"/>
      <name val="Arial"/>
      <family val="0"/>
      <charset val="1"/>
    </font>
    <font>
      <sz val="10"/>
      <color rgb="FFCC0000"/>
      <name val="Arial"/>
      <family val="0"/>
      <charset val="1"/>
    </font>
    <font>
      <b val="true"/>
      <sz val="10"/>
      <color rgb="FFFFFFFF"/>
      <name val="Arial"/>
      <family val="0"/>
      <charset val="1"/>
    </font>
    <font>
      <i val="true"/>
      <sz val="10"/>
      <color rgb="FF808080"/>
      <name val="Arial"/>
      <family val="0"/>
      <charset val="1"/>
    </font>
    <font>
      <sz val="10"/>
      <color rgb="FF006600"/>
      <name val="Arial"/>
      <family val="0"/>
      <charset val="1"/>
    </font>
    <font>
      <sz val="18"/>
      <color rgb="FF000000"/>
      <name val="Arial"/>
      <family val="0"/>
      <charset val="1"/>
    </font>
    <font>
      <sz val="12"/>
      <color rgb="FF000000"/>
      <name val="Arial"/>
      <family val="0"/>
      <charset val="1"/>
    </font>
    <font>
      <u val="single"/>
      <sz val="10"/>
      <color rgb="FF0000EE"/>
      <name val="Arial"/>
      <family val="0"/>
      <charset val="1"/>
    </font>
    <font>
      <sz val="10"/>
      <color rgb="FF996600"/>
      <name val="Arial"/>
      <family val="0"/>
      <charset val="1"/>
    </font>
    <font>
      <sz val="10"/>
      <name val="Arial"/>
      <family val="2"/>
      <charset val="1"/>
    </font>
    <font>
      <sz val="10"/>
      <color rgb="FF333333"/>
      <name val="Arial"/>
      <family val="0"/>
      <charset val="1"/>
    </font>
    <font>
      <b val="true"/>
      <sz val="10"/>
      <name val="Arial"/>
      <family val="2"/>
      <charset val="1"/>
    </font>
    <font>
      <b val="true"/>
      <sz val="9"/>
      <name val="Arial"/>
      <family val="2"/>
      <charset val="1"/>
    </font>
    <font>
      <b val="true"/>
      <sz val="9"/>
      <name val="Arial"/>
      <family val="0"/>
      <charset val="1"/>
    </font>
    <font>
      <b val="true"/>
      <sz val="9"/>
      <color rgb="FF000000"/>
      <name val="Arial"/>
      <family val="0"/>
      <charset val="1"/>
    </font>
    <font>
      <b val="true"/>
      <sz val="9"/>
      <color rgb="FF000000"/>
      <name val="Arial"/>
      <family val="2"/>
      <charset val="1"/>
    </font>
    <font>
      <sz val="9"/>
      <name val="Arial"/>
      <family val="0"/>
      <charset val="1"/>
    </font>
    <font>
      <sz val="9"/>
      <name val="Arial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hair"/>
      <right style="thin"/>
      <top style="thin"/>
      <bottom style="thin"/>
      <diagonal/>
    </border>
  </borders>
  <cellStyleXfs count="3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4" borderId="0" applyFont="true" applyBorder="false" applyAlignment="true" applyProtection="false">
      <alignment horizontal="general" vertical="bottom" textRotation="0" wrapText="false" indent="0" shrinkToFit="false"/>
    </xf>
    <xf numFmtId="164" fontId="6" fillId="5" borderId="0" applyFont="true" applyBorder="false" applyAlignment="true" applyProtection="false">
      <alignment horizontal="general" vertical="bottom" textRotation="0" wrapText="false" indent="0" shrinkToFit="false"/>
    </xf>
    <xf numFmtId="164" fontId="7" fillId="6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7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  <xf numFmtId="164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8" borderId="1" applyFont="true" applyBorder="tru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1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22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21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21" fillId="0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7" fillId="0" borderId="2" xfId="3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" xfId="3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2" fillId="0" borderId="2" xfId="32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22" fillId="0" borderId="2" xfId="3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1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23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Accent 1 14" xfId="20"/>
    <cellStyle name="Accent 13" xfId="21"/>
    <cellStyle name="Accent 2 15" xfId="22"/>
    <cellStyle name="Accent 3 16" xfId="23"/>
    <cellStyle name="Bad 10" xfId="24"/>
    <cellStyle name="Error 12" xfId="25"/>
    <cellStyle name="Footnote 5" xfId="26"/>
    <cellStyle name="Good 8" xfId="27"/>
    <cellStyle name="Heading 1 1" xfId="28"/>
    <cellStyle name="Heading 2 2" xfId="29"/>
    <cellStyle name="Hyperlink 6" xfId="30"/>
    <cellStyle name="Neutral 9" xfId="31"/>
    <cellStyle name="Normale_Ottobre 2020" xfId="32"/>
    <cellStyle name="Note 4" xfId="33"/>
    <cellStyle name="Status 7" xfId="34"/>
    <cellStyle name="Text 3" xfId="35"/>
    <cellStyle name="Warning 11" xfId="36"/>
  </cellStyles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48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G33" activeCellId="1" sqref="A25:A41 G33"/>
    </sheetView>
  </sheetViews>
  <sheetFormatPr defaultRowHeight="12.75" zeroHeight="false" outlineLevelRow="0" outlineLevelCol="0"/>
  <cols>
    <col collapsed="false" customWidth="true" hidden="false" outlineLevel="0" max="1" min="1" style="0" width="8.14"/>
    <col collapsed="false" customWidth="true" hidden="false" outlineLevel="0" max="2" min="2" style="0" width="22.86"/>
    <col collapsed="false" customWidth="true" hidden="false" outlineLevel="0" max="3" min="3" style="0" width="16.57"/>
    <col collapsed="false" customWidth="true" hidden="false" outlineLevel="0" max="6" min="4" style="0" width="8.71"/>
    <col collapsed="false" customWidth="true" hidden="false" outlineLevel="0" max="7" min="7" style="0" width="10.13"/>
    <col collapsed="false" customWidth="true" hidden="false" outlineLevel="0" max="8" min="8" style="0" width="12.57"/>
    <col collapsed="false" customWidth="true" hidden="false" outlineLevel="0" max="9" min="9" style="0" width="15"/>
    <col collapsed="false" customWidth="true" hidden="false" outlineLevel="0" max="10" min="10" style="0" width="9"/>
    <col collapsed="false" customWidth="true" hidden="false" outlineLevel="0" max="11" min="11" style="0" width="8.67"/>
    <col collapsed="false" customWidth="true" hidden="false" outlineLevel="0" max="1022" min="12" style="0" width="8.71"/>
    <col collapsed="false" customWidth="true" hidden="false" outlineLevel="0" max="1025" min="1023" style="0" width="8.67"/>
  </cols>
  <sheetData>
    <row r="1" customFormat="false" ht="12.75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customFormat="false" ht="100.5" hidden="false" customHeight="true" outlineLevel="0" collapsed="false">
      <c r="A3" s="2" t="s">
        <v>1</v>
      </c>
      <c r="B3" s="2" t="s">
        <v>2</v>
      </c>
      <c r="C3" s="3" t="s">
        <v>3</v>
      </c>
      <c r="D3" s="3" t="s">
        <v>4</v>
      </c>
      <c r="E3" s="3" t="s">
        <v>5</v>
      </c>
      <c r="F3" s="2" t="s">
        <v>6</v>
      </c>
      <c r="G3" s="4" t="s">
        <v>7</v>
      </c>
      <c r="H3" s="5" t="s">
        <v>8</v>
      </c>
      <c r="I3" s="6" t="s">
        <v>9</v>
      </c>
      <c r="J3" s="7" t="s">
        <v>10</v>
      </c>
    </row>
    <row r="4" customFormat="false" ht="12.75" hidden="false" customHeight="false" outlineLevel="0" collapsed="false">
      <c r="A4" s="8" t="n">
        <v>1</v>
      </c>
      <c r="B4" s="9" t="s">
        <v>11</v>
      </c>
      <c r="C4" s="10" t="s">
        <v>12</v>
      </c>
      <c r="D4" s="11" t="n">
        <v>2560</v>
      </c>
      <c r="E4" s="11"/>
      <c r="F4" s="11" t="n">
        <f aca="false">SUM(D4:E4)</f>
        <v>2560</v>
      </c>
      <c r="G4" s="12" t="n">
        <v>1141.38</v>
      </c>
      <c r="H4" s="11" t="n">
        <v>1080</v>
      </c>
      <c r="I4" s="13"/>
      <c r="J4" s="14" t="n">
        <f aca="false">SUM(H4:I4)</f>
        <v>1080</v>
      </c>
    </row>
    <row r="5" customFormat="false" ht="12.75" hidden="false" customHeight="false" outlineLevel="0" collapsed="false">
      <c r="A5" s="8" t="n">
        <f aca="false">A4+1</f>
        <v>2</v>
      </c>
      <c r="B5" s="9" t="s">
        <v>13</v>
      </c>
      <c r="C5" s="10" t="s">
        <v>12</v>
      </c>
      <c r="D5" s="11" t="n">
        <v>2560</v>
      </c>
      <c r="E5" s="11"/>
      <c r="F5" s="11" t="n">
        <f aca="false">SUM(D5:E5)</f>
        <v>2560</v>
      </c>
      <c r="G5" s="12" t="n">
        <v>1141.38</v>
      </c>
      <c r="H5" s="11" t="n">
        <v>1080</v>
      </c>
      <c r="I5" s="13"/>
      <c r="J5" s="14" t="n">
        <f aca="false">SUM(H5:I5)</f>
        <v>1080</v>
      </c>
    </row>
    <row r="6" customFormat="false" ht="12.75" hidden="false" customHeight="false" outlineLevel="0" collapsed="false">
      <c r="A6" s="8" t="n">
        <f aca="false">A5+1</f>
        <v>3</v>
      </c>
      <c r="B6" s="9" t="s">
        <v>14</v>
      </c>
      <c r="C6" s="10" t="s">
        <v>12</v>
      </c>
      <c r="D6" s="11" t="n">
        <v>2560</v>
      </c>
      <c r="E6" s="11"/>
      <c r="F6" s="11" t="n">
        <f aca="false">SUM(D6:E6)</f>
        <v>2560</v>
      </c>
      <c r="G6" s="12" t="n">
        <v>1141.38</v>
      </c>
      <c r="H6" s="11" t="n">
        <v>1080</v>
      </c>
      <c r="I6" s="13"/>
      <c r="J6" s="14" t="n">
        <f aca="false">SUM(H6:I6)</f>
        <v>1080</v>
      </c>
    </row>
    <row r="7" customFormat="false" ht="12.75" hidden="false" customHeight="false" outlineLevel="0" collapsed="false">
      <c r="A7" s="8" t="n">
        <f aca="false">A6+1</f>
        <v>4</v>
      </c>
      <c r="B7" s="9" t="s">
        <v>15</v>
      </c>
      <c r="C7" s="10" t="s">
        <v>12</v>
      </c>
      <c r="D7" s="11" t="n">
        <v>2560</v>
      </c>
      <c r="E7" s="11"/>
      <c r="F7" s="11" t="n">
        <f aca="false">SUM(D7:E7)</f>
        <v>2560</v>
      </c>
      <c r="G7" s="12" t="n">
        <v>1141.38</v>
      </c>
      <c r="H7" s="11" t="n">
        <v>1080</v>
      </c>
      <c r="I7" s="13"/>
      <c r="J7" s="14" t="n">
        <f aca="false">SUM(H7:I7)</f>
        <v>1080</v>
      </c>
    </row>
    <row r="8" customFormat="false" ht="12.75" hidden="false" customHeight="false" outlineLevel="0" collapsed="false">
      <c r="A8" s="8" t="n">
        <f aca="false">A7+1</f>
        <v>5</v>
      </c>
      <c r="B8" s="9" t="s">
        <v>16</v>
      </c>
      <c r="C8" s="10" t="s">
        <v>12</v>
      </c>
      <c r="D8" s="11" t="n">
        <v>2560</v>
      </c>
      <c r="E8" s="11"/>
      <c r="F8" s="11" t="n">
        <f aca="false">SUM(D8:E8)</f>
        <v>2560</v>
      </c>
      <c r="G8" s="12" t="n">
        <v>1141.38</v>
      </c>
      <c r="H8" s="11" t="n">
        <v>1080</v>
      </c>
      <c r="I8" s="13"/>
      <c r="J8" s="14" t="n">
        <f aca="false">SUM(H8:I8)</f>
        <v>1080</v>
      </c>
    </row>
    <row r="9" customFormat="false" ht="12.75" hidden="false" customHeight="false" outlineLevel="0" collapsed="false">
      <c r="A9" s="8" t="n">
        <f aca="false">A8+1</f>
        <v>6</v>
      </c>
      <c r="B9" s="9" t="s">
        <v>17</v>
      </c>
      <c r="C9" s="10" t="s">
        <v>12</v>
      </c>
      <c r="D9" s="11" t="n">
        <v>2560</v>
      </c>
      <c r="E9" s="11"/>
      <c r="F9" s="11" t="n">
        <f aca="false">SUM(D9:E9)</f>
        <v>2560</v>
      </c>
      <c r="G9" s="12" t="n">
        <v>1141.38</v>
      </c>
      <c r="H9" s="11" t="n">
        <v>1080</v>
      </c>
      <c r="I9" s="13"/>
      <c r="J9" s="14" t="n">
        <f aca="false">SUM(H9:I9)</f>
        <v>1080</v>
      </c>
    </row>
    <row r="10" customFormat="false" ht="12.75" hidden="false" customHeight="false" outlineLevel="0" collapsed="false">
      <c r="A10" s="8" t="n">
        <f aca="false">A9+1</f>
        <v>7</v>
      </c>
      <c r="B10" s="9" t="s">
        <v>18</v>
      </c>
      <c r="C10" s="10" t="s">
        <v>12</v>
      </c>
      <c r="D10" s="11" t="n">
        <v>2560</v>
      </c>
      <c r="E10" s="11"/>
      <c r="F10" s="11" t="n">
        <f aca="false">SUM(D10:E10)</f>
        <v>2560</v>
      </c>
      <c r="G10" s="12" t="n">
        <v>1141.38</v>
      </c>
      <c r="H10" s="11" t="n">
        <v>1080</v>
      </c>
      <c r="I10" s="13"/>
      <c r="J10" s="14" t="n">
        <f aca="false">SUM(H10:I10)</f>
        <v>1080</v>
      </c>
    </row>
    <row r="11" customFormat="false" ht="12.75" hidden="false" customHeight="false" outlineLevel="0" collapsed="false">
      <c r="A11" s="8" t="n">
        <f aca="false">A10+1</f>
        <v>8</v>
      </c>
      <c r="B11" s="15" t="s">
        <v>19</v>
      </c>
      <c r="C11" s="16" t="s">
        <v>20</v>
      </c>
      <c r="D11" s="17" t="n">
        <v>6400</v>
      </c>
      <c r="E11" s="17" t="n">
        <v>1033.56</v>
      </c>
      <c r="F11" s="17" t="n">
        <v>7433.56</v>
      </c>
      <c r="G11" s="17" t="n">
        <v>2999.7</v>
      </c>
      <c r="H11" s="18" t="n">
        <v>2700</v>
      </c>
      <c r="I11" s="18"/>
      <c r="J11" s="17" t="n">
        <v>2700</v>
      </c>
    </row>
    <row r="12" customFormat="false" ht="12.75" hidden="false" customHeight="false" outlineLevel="0" collapsed="false">
      <c r="A12" s="8" t="n">
        <f aca="false">A11+1</f>
        <v>9</v>
      </c>
      <c r="B12" s="9" t="s">
        <v>21</v>
      </c>
      <c r="C12" s="10" t="s">
        <v>12</v>
      </c>
      <c r="D12" s="11" t="n">
        <v>2560</v>
      </c>
      <c r="E12" s="11"/>
      <c r="F12" s="11" t="n">
        <f aca="false">SUM(D12:E12)</f>
        <v>2560</v>
      </c>
      <c r="G12" s="12" t="n">
        <v>1141.38</v>
      </c>
      <c r="H12" s="11" t="n">
        <v>1080</v>
      </c>
      <c r="I12" s="13"/>
      <c r="J12" s="14" t="n">
        <f aca="false">SUM(H12:I12)</f>
        <v>1080</v>
      </c>
    </row>
    <row r="13" customFormat="false" ht="12.75" hidden="false" customHeight="false" outlineLevel="0" collapsed="false">
      <c r="A13" s="8" t="n">
        <f aca="false">A12+1</f>
        <v>10</v>
      </c>
      <c r="B13" s="9" t="s">
        <v>22</v>
      </c>
      <c r="C13" s="10" t="s">
        <v>12</v>
      </c>
      <c r="D13" s="11" t="n">
        <v>2560</v>
      </c>
      <c r="E13" s="11"/>
      <c r="F13" s="11" t="n">
        <f aca="false">SUM(D13:E13)</f>
        <v>2560</v>
      </c>
      <c r="G13" s="12" t="n">
        <v>1141.38</v>
      </c>
      <c r="H13" s="11" t="n">
        <v>1080</v>
      </c>
      <c r="I13" s="13"/>
      <c r="J13" s="14" t="n">
        <f aca="false">SUM(H13:I13)</f>
        <v>1080</v>
      </c>
    </row>
    <row r="14" customFormat="false" ht="12.75" hidden="false" customHeight="false" outlineLevel="0" collapsed="false">
      <c r="A14" s="8" t="n">
        <f aca="false">A13+1</f>
        <v>11</v>
      </c>
      <c r="B14" s="15" t="s">
        <v>23</v>
      </c>
      <c r="C14" s="16" t="s">
        <v>20</v>
      </c>
      <c r="D14" s="11" t="n">
        <v>6400</v>
      </c>
      <c r="E14" s="11"/>
      <c r="F14" s="11" t="n">
        <f aca="false">SUM(D14:E14)</f>
        <v>6400</v>
      </c>
      <c r="G14" s="12" t="n">
        <v>2488.16</v>
      </c>
      <c r="H14" s="11" t="n">
        <v>2700</v>
      </c>
      <c r="I14" s="13" t="n">
        <v>165.6</v>
      </c>
      <c r="J14" s="14" t="n">
        <f aca="false">SUM(H14:I14)</f>
        <v>2865.6</v>
      </c>
    </row>
    <row r="15" customFormat="false" ht="12.75" hidden="false" customHeight="false" outlineLevel="0" collapsed="false">
      <c r="A15" s="8" t="n">
        <f aca="false">A14+1</f>
        <v>12</v>
      </c>
      <c r="B15" s="9" t="s">
        <v>24</v>
      </c>
      <c r="C15" s="10" t="s">
        <v>12</v>
      </c>
      <c r="D15" s="11" t="n">
        <v>2560</v>
      </c>
      <c r="E15" s="11"/>
      <c r="F15" s="11" t="n">
        <f aca="false">SUM(D15:E15)</f>
        <v>2560</v>
      </c>
      <c r="G15" s="12" t="n">
        <v>1141.38</v>
      </c>
      <c r="H15" s="11" t="n">
        <v>1080</v>
      </c>
      <c r="I15" s="13"/>
      <c r="J15" s="14" t="n">
        <f aca="false">SUM(H15:I15)</f>
        <v>1080</v>
      </c>
    </row>
    <row r="16" customFormat="false" ht="12.75" hidden="false" customHeight="false" outlineLevel="0" collapsed="false">
      <c r="A16" s="8" t="n">
        <f aca="false">A15+1</f>
        <v>13</v>
      </c>
      <c r="B16" s="9" t="s">
        <v>25</v>
      </c>
      <c r="C16" s="10" t="s">
        <v>12</v>
      </c>
      <c r="D16" s="11" t="n">
        <v>2560</v>
      </c>
      <c r="E16" s="11"/>
      <c r="F16" s="11" t="n">
        <f aca="false">SUM(D16:E16)</f>
        <v>2560</v>
      </c>
      <c r="G16" s="12" t="n">
        <v>1141.38</v>
      </c>
      <c r="H16" s="11" t="n">
        <v>1080</v>
      </c>
      <c r="I16" s="13"/>
      <c r="J16" s="14" t="n">
        <f aca="false">SUM(H16:I16)</f>
        <v>1080</v>
      </c>
    </row>
    <row r="17" customFormat="false" ht="12.75" hidden="false" customHeight="false" outlineLevel="0" collapsed="false">
      <c r="A17" s="8" t="n">
        <f aca="false">A16+1</f>
        <v>14</v>
      </c>
      <c r="B17" s="9" t="s">
        <v>26</v>
      </c>
      <c r="C17" s="10" t="s">
        <v>12</v>
      </c>
      <c r="D17" s="11" t="n">
        <v>2560</v>
      </c>
      <c r="E17" s="11"/>
      <c r="F17" s="11" t="n">
        <f aca="false">SUM(D17:E17)</f>
        <v>2560</v>
      </c>
      <c r="G17" s="12" t="n">
        <v>1141.38</v>
      </c>
      <c r="H17" s="11" t="n">
        <v>1080</v>
      </c>
      <c r="I17" s="13"/>
      <c r="J17" s="14" t="n">
        <f aca="false">SUM(H17:I17)</f>
        <v>1080</v>
      </c>
    </row>
    <row r="18" customFormat="false" ht="12.75" hidden="false" customHeight="false" outlineLevel="0" collapsed="false">
      <c r="A18" s="8" t="n">
        <f aca="false">A17+1</f>
        <v>15</v>
      </c>
      <c r="B18" s="15" t="s">
        <v>27</v>
      </c>
      <c r="C18" s="16" t="s">
        <v>20</v>
      </c>
      <c r="D18" s="17" t="n">
        <v>6400</v>
      </c>
      <c r="E18" s="17" t="n">
        <v>239.25</v>
      </c>
      <c r="F18" s="17" t="n">
        <v>6639.25</v>
      </c>
      <c r="G18" s="17" t="n">
        <v>2861.67</v>
      </c>
      <c r="H18" s="18" t="n">
        <v>2700</v>
      </c>
      <c r="I18" s="18"/>
      <c r="J18" s="17" t="n">
        <v>2700</v>
      </c>
    </row>
    <row r="19" customFormat="false" ht="12.75" hidden="false" customHeight="false" outlineLevel="0" collapsed="false">
      <c r="A19" s="8" t="n">
        <f aca="false">A18+1</f>
        <v>16</v>
      </c>
      <c r="B19" s="15" t="s">
        <v>28</v>
      </c>
      <c r="C19" s="16" t="s">
        <v>20</v>
      </c>
      <c r="D19" s="17" t="n">
        <v>6400</v>
      </c>
      <c r="E19" s="17"/>
      <c r="F19" s="17" t="n">
        <v>6400</v>
      </c>
      <c r="G19" s="17" t="n">
        <v>2340.66</v>
      </c>
      <c r="H19" s="18" t="n">
        <v>2700</v>
      </c>
      <c r="I19" s="18"/>
      <c r="J19" s="17" t="n">
        <v>2700</v>
      </c>
    </row>
    <row r="20" customFormat="false" ht="12.75" hidden="false" customHeight="false" outlineLevel="0" collapsed="false">
      <c r="A20" s="8" t="n">
        <f aca="false">A19+1</f>
        <v>17</v>
      </c>
      <c r="B20" s="9" t="s">
        <v>29</v>
      </c>
      <c r="C20" s="10" t="s">
        <v>12</v>
      </c>
      <c r="D20" s="11" t="n">
        <v>2560</v>
      </c>
      <c r="E20" s="11"/>
      <c r="F20" s="11" t="n">
        <f aca="false">SUM(D20:E20)</f>
        <v>2560</v>
      </c>
      <c r="G20" s="12" t="n">
        <v>1141.38</v>
      </c>
      <c r="H20" s="11" t="n">
        <v>1080</v>
      </c>
      <c r="I20" s="13"/>
      <c r="J20" s="14" t="n">
        <f aca="false">SUM(H20:I20)</f>
        <v>1080</v>
      </c>
    </row>
    <row r="21" customFormat="false" ht="12.75" hidden="false" customHeight="false" outlineLevel="0" collapsed="false">
      <c r="A21" s="8" t="n">
        <f aca="false">A20+1</f>
        <v>18</v>
      </c>
      <c r="B21" s="15" t="s">
        <v>30</v>
      </c>
      <c r="C21" s="16" t="s">
        <v>20</v>
      </c>
      <c r="D21" s="11" t="n">
        <v>6400</v>
      </c>
      <c r="E21" s="12"/>
      <c r="F21" s="11" t="n">
        <f aca="false">SUM(D21:E21)</f>
        <v>6400</v>
      </c>
      <c r="G21" s="12" t="n">
        <v>2488.16</v>
      </c>
      <c r="H21" s="17" t="n">
        <v>2700</v>
      </c>
      <c r="I21" s="18" t="n">
        <v>624</v>
      </c>
      <c r="J21" s="14" t="n">
        <f aca="false">SUM(H21:I21)</f>
        <v>3324</v>
      </c>
    </row>
    <row r="22" customFormat="false" ht="12.75" hidden="false" customHeight="false" outlineLevel="0" collapsed="false">
      <c r="A22" s="8" t="n">
        <f aca="false">A21+1</f>
        <v>19</v>
      </c>
      <c r="B22" s="9" t="s">
        <v>31</v>
      </c>
      <c r="C22" s="10" t="s">
        <v>12</v>
      </c>
      <c r="D22" s="11" t="n">
        <v>2560</v>
      </c>
      <c r="E22" s="11"/>
      <c r="F22" s="11" t="n">
        <f aca="false">SUM(D22:E22)</f>
        <v>2560</v>
      </c>
      <c r="G22" s="12" t="n">
        <v>1141.38</v>
      </c>
      <c r="H22" s="11" t="n">
        <v>1080</v>
      </c>
      <c r="I22" s="13"/>
      <c r="J22" s="14" t="n">
        <f aca="false">SUM(H22:I22)</f>
        <v>1080</v>
      </c>
    </row>
    <row r="23" customFormat="false" ht="12.75" hidden="false" customHeight="false" outlineLevel="0" collapsed="false">
      <c r="A23" s="8" t="n">
        <f aca="false">A22+1</f>
        <v>20</v>
      </c>
      <c r="B23" s="9" t="s">
        <v>32</v>
      </c>
      <c r="C23" s="10" t="s">
        <v>12</v>
      </c>
      <c r="D23" s="11" t="n">
        <v>2560</v>
      </c>
      <c r="E23" s="11" t="n">
        <v>842.16</v>
      </c>
      <c r="F23" s="11" t="n">
        <f aca="false">SUM(D23:E23)</f>
        <v>3402.16</v>
      </c>
      <c r="G23" s="12" t="n">
        <v>1755.73</v>
      </c>
      <c r="H23" s="11" t="n">
        <v>1080</v>
      </c>
      <c r="I23" s="13"/>
      <c r="J23" s="14" t="n">
        <f aca="false">SUM(H23:I23)</f>
        <v>1080</v>
      </c>
    </row>
    <row r="24" customFormat="false" ht="12.75" hidden="false" customHeight="false" outlineLevel="0" collapsed="false">
      <c r="A24" s="8" t="n">
        <f aca="false">A23+1</f>
        <v>21</v>
      </c>
      <c r="B24" s="9" t="s">
        <v>33</v>
      </c>
      <c r="C24" s="10" t="s">
        <v>12</v>
      </c>
      <c r="D24" s="11" t="n">
        <v>2560</v>
      </c>
      <c r="E24" s="11"/>
      <c r="F24" s="11" t="n">
        <f aca="false">SUM(D24:E24)</f>
        <v>2560</v>
      </c>
      <c r="G24" s="12" t="n">
        <v>1141.38</v>
      </c>
      <c r="H24" s="11" t="n">
        <v>1080</v>
      </c>
      <c r="I24" s="13"/>
      <c r="J24" s="14" t="n">
        <f aca="false">SUM(H24:I24)</f>
        <v>1080</v>
      </c>
    </row>
    <row r="25" customFormat="false" ht="12.75" hidden="false" customHeight="false" outlineLevel="0" collapsed="false">
      <c r="A25" s="8" t="n">
        <f aca="false">A24+1</f>
        <v>22</v>
      </c>
      <c r="B25" s="9" t="s">
        <v>34</v>
      </c>
      <c r="C25" s="10" t="s">
        <v>35</v>
      </c>
      <c r="D25" s="11" t="n">
        <v>6400</v>
      </c>
      <c r="E25" s="17" t="n">
        <v>287.1</v>
      </c>
      <c r="F25" s="11" t="n">
        <f aca="false">SUM(D25:E25)</f>
        <v>6687.1</v>
      </c>
      <c r="G25" s="12" t="n">
        <v>3177.94</v>
      </c>
      <c r="H25" s="11" t="n">
        <v>2700</v>
      </c>
      <c r="I25" s="13" t="n">
        <v>24</v>
      </c>
      <c r="J25" s="14" t="n">
        <f aca="false">SUM(H25:I25)</f>
        <v>2724</v>
      </c>
    </row>
    <row r="26" customFormat="false" ht="12.75" hidden="false" customHeight="false" outlineLevel="0" collapsed="false">
      <c r="A26" s="8" t="n">
        <f aca="false">A25+1</f>
        <v>23</v>
      </c>
      <c r="B26" s="9" t="s">
        <v>36</v>
      </c>
      <c r="C26" s="10" t="s">
        <v>12</v>
      </c>
      <c r="D26" s="11" t="n">
        <v>2560</v>
      </c>
      <c r="E26" s="11"/>
      <c r="F26" s="11" t="n">
        <f aca="false">SUM(D26:E26)</f>
        <v>2560</v>
      </c>
      <c r="G26" s="12" t="n">
        <v>1141.38</v>
      </c>
      <c r="H26" s="11" t="n">
        <v>1080</v>
      </c>
      <c r="I26" s="13"/>
      <c r="J26" s="14" t="n">
        <f aca="false">SUM(H26:I26)</f>
        <v>1080</v>
      </c>
    </row>
    <row r="27" customFormat="false" ht="12.75" hidden="false" customHeight="false" outlineLevel="0" collapsed="false">
      <c r="A27" s="8" t="n">
        <f aca="false">A26+1</f>
        <v>24</v>
      </c>
      <c r="B27" s="9" t="s">
        <v>37</v>
      </c>
      <c r="C27" s="10" t="s">
        <v>12</v>
      </c>
      <c r="D27" s="11" t="n">
        <v>2560</v>
      </c>
      <c r="E27" s="11"/>
      <c r="F27" s="11" t="n">
        <f aca="false">SUM(D27:E27)</f>
        <v>2560</v>
      </c>
      <c r="G27" s="12" t="n">
        <v>1141.38</v>
      </c>
      <c r="H27" s="11" t="n">
        <v>1080</v>
      </c>
      <c r="I27" s="13"/>
      <c r="J27" s="14" t="n">
        <f aca="false">SUM(H27:I27)</f>
        <v>1080</v>
      </c>
    </row>
    <row r="28" customFormat="false" ht="12.75" hidden="false" customHeight="false" outlineLevel="0" collapsed="false">
      <c r="A28" s="8" t="n">
        <f aca="false">A27+1</f>
        <v>25</v>
      </c>
      <c r="B28" s="9" t="s">
        <v>38</v>
      </c>
      <c r="C28" s="16" t="s">
        <v>20</v>
      </c>
      <c r="D28" s="11" t="n">
        <v>6400</v>
      </c>
      <c r="E28" s="11"/>
      <c r="F28" s="11" t="n">
        <f aca="false">SUM(D28:E28)</f>
        <v>6400</v>
      </c>
      <c r="G28" s="12" t="n">
        <f aca="false">1683.17+1122.1</f>
        <v>2805.27</v>
      </c>
      <c r="H28" s="11" t="n">
        <v>2700</v>
      </c>
      <c r="I28" s="19"/>
      <c r="J28" s="14" t="n">
        <f aca="false">SUM(H28:I28)</f>
        <v>2700</v>
      </c>
    </row>
    <row r="29" customFormat="false" ht="12.75" hidden="false" customHeight="false" outlineLevel="0" collapsed="false">
      <c r="A29" s="8" t="n">
        <f aca="false">A28+1</f>
        <v>26</v>
      </c>
      <c r="B29" s="9" t="s">
        <v>39</v>
      </c>
      <c r="C29" s="10" t="s">
        <v>12</v>
      </c>
      <c r="D29" s="11" t="n">
        <v>2560</v>
      </c>
      <c r="E29" s="11"/>
      <c r="F29" s="11" t="n">
        <f aca="false">SUM(D29:E29)</f>
        <v>2560</v>
      </c>
      <c r="G29" s="12" t="n">
        <v>1141.38</v>
      </c>
      <c r="H29" s="11" t="n">
        <v>1080</v>
      </c>
      <c r="I29" s="13"/>
      <c r="J29" s="14" t="n">
        <f aca="false">SUM(H29:I29)</f>
        <v>1080</v>
      </c>
    </row>
    <row r="30" customFormat="false" ht="12.75" hidden="false" customHeight="false" outlineLevel="0" collapsed="false">
      <c r="A30" s="8" t="n">
        <f aca="false">A29+1</f>
        <v>27</v>
      </c>
      <c r="B30" s="9" t="s">
        <v>40</v>
      </c>
      <c r="C30" s="10" t="s">
        <v>12</v>
      </c>
      <c r="D30" s="11" t="n">
        <v>2560</v>
      </c>
      <c r="E30" s="11"/>
      <c r="F30" s="11" t="n">
        <f aca="false">SUM(D30:E30)</f>
        <v>2560</v>
      </c>
      <c r="G30" s="12" t="n">
        <v>1141.38</v>
      </c>
      <c r="H30" s="11" t="n">
        <v>1080</v>
      </c>
      <c r="I30" s="13"/>
      <c r="J30" s="14" t="n">
        <f aca="false">SUM(H30:I30)</f>
        <v>1080</v>
      </c>
    </row>
    <row r="31" customFormat="false" ht="12.75" hidden="false" customHeight="false" outlineLevel="0" collapsed="false">
      <c r="A31" s="8" t="n">
        <f aca="false">A30+1</f>
        <v>28</v>
      </c>
      <c r="B31" s="15" t="s">
        <v>41</v>
      </c>
      <c r="C31" s="16" t="s">
        <v>20</v>
      </c>
      <c r="D31" s="17" t="n">
        <v>6400</v>
      </c>
      <c r="E31" s="17" t="n">
        <v>1263.24</v>
      </c>
      <c r="F31" s="11" t="n">
        <f aca="false">SUM(D31:E31)</f>
        <v>7663.24</v>
      </c>
      <c r="G31" s="12" t="n">
        <v>3240.04</v>
      </c>
      <c r="H31" s="11" t="n">
        <v>2700</v>
      </c>
      <c r="I31" s="13" t="n">
        <v>96</v>
      </c>
      <c r="J31" s="14" t="n">
        <f aca="false">SUM(H31:I31)</f>
        <v>2796</v>
      </c>
    </row>
    <row r="32" customFormat="false" ht="12.75" hidden="false" customHeight="false" outlineLevel="0" collapsed="false">
      <c r="A32" s="8" t="n">
        <f aca="false">A31+1</f>
        <v>29</v>
      </c>
      <c r="B32" s="9" t="s">
        <v>42</v>
      </c>
      <c r="C32" s="10" t="s">
        <v>12</v>
      </c>
      <c r="D32" s="11" t="n">
        <v>2560</v>
      </c>
      <c r="E32" s="11"/>
      <c r="F32" s="11" t="n">
        <f aca="false">SUM(D32:E32)</f>
        <v>2560</v>
      </c>
      <c r="G32" s="12" t="n">
        <v>1141.38</v>
      </c>
      <c r="H32" s="11" t="n">
        <v>1080</v>
      </c>
      <c r="I32" s="13"/>
      <c r="J32" s="14" t="n">
        <f aca="false">SUM(H32:I32)</f>
        <v>1080</v>
      </c>
    </row>
    <row r="33" customFormat="false" ht="12.75" hidden="false" customHeight="false" outlineLevel="0" collapsed="false">
      <c r="A33" s="8" t="n">
        <f aca="false">A32+1</f>
        <v>30</v>
      </c>
      <c r="B33" s="9" t="s">
        <v>43</v>
      </c>
      <c r="C33" s="10" t="s">
        <v>12</v>
      </c>
      <c r="D33" s="11" t="n">
        <v>2560</v>
      </c>
      <c r="E33" s="11" t="n">
        <v>459.36</v>
      </c>
      <c r="F33" s="11" t="n">
        <f aca="false">SUM(D33:E33)</f>
        <v>3019.36</v>
      </c>
      <c r="G33" s="12" t="n">
        <v>1476.71</v>
      </c>
      <c r="H33" s="11" t="n">
        <v>1080</v>
      </c>
      <c r="I33" s="13"/>
      <c r="J33" s="14" t="n">
        <f aca="false">SUM(H33:I33)</f>
        <v>1080</v>
      </c>
    </row>
    <row r="34" customFormat="false" ht="12.75" hidden="false" customHeight="false" outlineLevel="0" collapsed="false">
      <c r="A34" s="8" t="n">
        <f aca="false">A33+1</f>
        <v>31</v>
      </c>
      <c r="B34" s="9" t="s">
        <v>44</v>
      </c>
      <c r="C34" s="10" t="s">
        <v>12</v>
      </c>
      <c r="D34" s="11" t="n">
        <v>2560</v>
      </c>
      <c r="E34" s="11"/>
      <c r="F34" s="11" t="n">
        <f aca="false">SUM(D34:E34)</f>
        <v>2560</v>
      </c>
      <c r="G34" s="12" t="n">
        <v>1141.38</v>
      </c>
      <c r="H34" s="11" t="n">
        <v>1080</v>
      </c>
      <c r="I34" s="13"/>
      <c r="J34" s="14" t="n">
        <f aca="false">SUM(H34:I34)</f>
        <v>1080</v>
      </c>
    </row>
    <row r="35" customFormat="false" ht="12.75" hidden="false" customHeight="false" outlineLevel="0" collapsed="false">
      <c r="A35" s="8" t="n">
        <f aca="false">A34+1</f>
        <v>32</v>
      </c>
      <c r="B35" s="9" t="s">
        <v>45</v>
      </c>
      <c r="C35" s="10" t="s">
        <v>12</v>
      </c>
      <c r="D35" s="11" t="n">
        <v>2560</v>
      </c>
      <c r="E35" s="11"/>
      <c r="F35" s="11" t="n">
        <f aca="false">SUM(D35:E35)</f>
        <v>2560</v>
      </c>
      <c r="G35" s="12" t="n">
        <v>1141.38</v>
      </c>
      <c r="H35" s="11" t="n">
        <v>1080</v>
      </c>
      <c r="I35" s="13"/>
      <c r="J35" s="14" t="n">
        <f aca="false">SUM(H35:I35)</f>
        <v>1080</v>
      </c>
    </row>
    <row r="36" customFormat="false" ht="12.75" hidden="false" customHeight="false" outlineLevel="0" collapsed="false">
      <c r="A36" s="8" t="n">
        <f aca="false">A35+1</f>
        <v>33</v>
      </c>
      <c r="B36" s="20" t="s">
        <v>46</v>
      </c>
      <c r="C36" s="10" t="s">
        <v>12</v>
      </c>
      <c r="D36" s="11" t="n">
        <v>2560</v>
      </c>
      <c r="E36" s="11"/>
      <c r="F36" s="11" t="n">
        <f aca="false">SUM(D36:E36)</f>
        <v>2560</v>
      </c>
      <c r="G36" s="12" t="n">
        <v>1141.38</v>
      </c>
      <c r="H36" s="11" t="n">
        <v>1080</v>
      </c>
      <c r="I36" s="13"/>
      <c r="J36" s="14" t="n">
        <f aca="false">SUM(H36:I36)</f>
        <v>1080</v>
      </c>
    </row>
    <row r="37" customFormat="false" ht="12.75" hidden="false" customHeight="false" outlineLevel="0" collapsed="false">
      <c r="A37" s="8" t="n">
        <f aca="false">A36+1</f>
        <v>34</v>
      </c>
      <c r="B37" s="20" t="s">
        <v>47</v>
      </c>
      <c r="C37" s="10" t="s">
        <v>12</v>
      </c>
      <c r="D37" s="11" t="n">
        <v>2560</v>
      </c>
      <c r="E37" s="11"/>
      <c r="F37" s="11" t="n">
        <f aca="false">SUM(D37:E37)</f>
        <v>2560</v>
      </c>
      <c r="G37" s="12" t="n">
        <v>1141.38</v>
      </c>
      <c r="H37" s="11" t="n">
        <v>1080</v>
      </c>
      <c r="I37" s="13"/>
      <c r="J37" s="14" t="n">
        <f aca="false">SUM(H37:I37)</f>
        <v>1080</v>
      </c>
    </row>
    <row r="38" customFormat="false" ht="12.75" hidden="false" customHeight="false" outlineLevel="0" collapsed="false">
      <c r="A38" s="8" t="n">
        <f aca="false">A37+1</f>
        <v>35</v>
      </c>
      <c r="B38" s="20" t="s">
        <v>48</v>
      </c>
      <c r="C38" s="10" t="s">
        <v>12</v>
      </c>
      <c r="D38" s="11" t="n">
        <v>2560</v>
      </c>
      <c r="E38" s="11"/>
      <c r="F38" s="11" t="n">
        <f aca="false">SUM(D38:E38)</f>
        <v>2560</v>
      </c>
      <c r="G38" s="12" t="n">
        <v>1141.38</v>
      </c>
      <c r="H38" s="11" t="n">
        <v>1080</v>
      </c>
      <c r="I38" s="13"/>
      <c r="J38" s="14" t="n">
        <f aca="false">SUM(H38:I38)</f>
        <v>1080</v>
      </c>
    </row>
    <row r="39" customFormat="false" ht="12.75" hidden="false" customHeight="false" outlineLevel="0" collapsed="false">
      <c r="A39" s="8" t="n">
        <f aca="false">A38+1</f>
        <v>36</v>
      </c>
      <c r="B39" s="20" t="s">
        <v>49</v>
      </c>
      <c r="C39" s="10" t="s">
        <v>12</v>
      </c>
      <c r="D39" s="11" t="n">
        <v>2560</v>
      </c>
      <c r="E39" s="11" t="n">
        <v>191.4</v>
      </c>
      <c r="F39" s="11" t="n">
        <f aca="false">SUM(D39:E39)</f>
        <v>2751.4</v>
      </c>
      <c r="G39" s="12" t="n">
        <v>1281.1</v>
      </c>
      <c r="H39" s="11" t="n">
        <v>1080</v>
      </c>
      <c r="I39" s="13"/>
      <c r="J39" s="14" t="n">
        <f aca="false">SUM(H39:I39)</f>
        <v>1080</v>
      </c>
    </row>
    <row r="40" customFormat="false" ht="12.75" hidden="false" customHeight="false" outlineLevel="0" collapsed="false">
      <c r="A40" s="8" t="n">
        <f aca="false">A39+1</f>
        <v>37</v>
      </c>
      <c r="B40" s="20" t="s">
        <v>50</v>
      </c>
      <c r="C40" s="10" t="s">
        <v>12</v>
      </c>
      <c r="D40" s="11" t="n">
        <v>2560</v>
      </c>
      <c r="E40" s="11" t="n">
        <v>191.4</v>
      </c>
      <c r="F40" s="11" t="n">
        <f aca="false">SUM(D40:E40)</f>
        <v>2751.4</v>
      </c>
      <c r="G40" s="12" t="n">
        <v>1281.1</v>
      </c>
      <c r="H40" s="11" t="n">
        <v>1080</v>
      </c>
      <c r="I40" s="13"/>
      <c r="J40" s="14" t="n">
        <f aca="false">SUM(H40:I40)</f>
        <v>1080</v>
      </c>
    </row>
    <row r="41" customFormat="false" ht="12.75" hidden="false" customHeight="false" outlineLevel="0" collapsed="false">
      <c r="B41" s="21"/>
      <c r="C41" s="21"/>
      <c r="D41" s="22"/>
      <c r="E41" s="22"/>
      <c r="F41" s="22"/>
      <c r="G41" s="22"/>
      <c r="H41" s="22"/>
      <c r="I41" s="22"/>
      <c r="J41" s="22"/>
    </row>
    <row r="42" customFormat="false" ht="12.75" hidden="false" customHeight="false" outlineLevel="0" collapsed="false">
      <c r="A42" s="0" t="s">
        <v>51</v>
      </c>
    </row>
    <row r="43" customFormat="false" ht="12.75" hidden="false" customHeight="false" outlineLevel="0" collapsed="false">
      <c r="B43" s="0" t="s">
        <v>52</v>
      </c>
    </row>
    <row r="44" customFormat="false" ht="12.75" hidden="false" customHeight="false" outlineLevel="0" collapsed="false">
      <c r="B44" s="0" t="s">
        <v>53</v>
      </c>
    </row>
    <row r="45" customFormat="false" ht="12.75" hidden="false" customHeight="false" outlineLevel="0" collapsed="false">
      <c r="B45" s="0" t="s">
        <v>54</v>
      </c>
    </row>
    <row r="46" customFormat="false" ht="12.75" hidden="false" customHeight="false" outlineLevel="0" collapsed="false">
      <c r="B46" s="0" t="s">
        <v>55</v>
      </c>
    </row>
    <row r="47" customFormat="false" ht="12.75" hidden="false" customHeight="false" outlineLevel="0" collapsed="false">
      <c r="B47" s="0" t="s">
        <v>56</v>
      </c>
    </row>
    <row r="48" customFormat="false" ht="12.75" hidden="false" customHeight="false" outlineLevel="0" collapsed="false">
      <c r="B48" s="0" t="s">
        <v>57</v>
      </c>
    </row>
  </sheetData>
  <mergeCells count="1">
    <mergeCell ref="A1:J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8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I50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N11" activeCellId="1" sqref="A25:A41 N11"/>
    </sheetView>
  </sheetViews>
  <sheetFormatPr defaultRowHeight="12.75" zeroHeight="false" outlineLevelRow="0" outlineLevelCol="0"/>
  <cols>
    <col collapsed="false" customWidth="true" hidden="false" outlineLevel="0" max="1" min="1" style="0" width="8.14"/>
    <col collapsed="false" customWidth="true" hidden="false" outlineLevel="0" max="2" min="2" style="0" width="23.87"/>
    <col collapsed="false" customWidth="true" hidden="false" outlineLevel="0" max="3" min="3" style="0" width="10.58"/>
    <col collapsed="false" customWidth="true" hidden="false" outlineLevel="0" max="4" min="4" style="0" width="11.3"/>
    <col collapsed="false" customWidth="true" hidden="false" outlineLevel="0" max="5" min="5" style="0" width="10.42"/>
    <col collapsed="false" customWidth="true" hidden="false" outlineLevel="0" max="6" min="6" style="0" width="11.86"/>
    <col collapsed="false" customWidth="true" hidden="false" outlineLevel="0" max="7" min="7" style="0" width="12.57"/>
    <col collapsed="false" customWidth="true" hidden="false" outlineLevel="0" max="8" min="8" style="0" width="15.57"/>
    <col collapsed="false" customWidth="true" hidden="false" outlineLevel="0" max="9" min="9" style="0" width="9"/>
    <col collapsed="false" customWidth="true" hidden="false" outlineLevel="0" max="10" min="10" style="0" width="8.67"/>
    <col collapsed="false" customWidth="true" hidden="false" outlineLevel="0" max="1021" min="11" style="0" width="8.71"/>
    <col collapsed="false" customWidth="true" hidden="false" outlineLevel="0" max="1025" min="1022" style="0" width="8.67"/>
  </cols>
  <sheetData>
    <row r="1" customFormat="false" ht="12.75" hidden="false" customHeight="false" outlineLevel="0" collapsed="false">
      <c r="A1" s="1" t="s">
        <v>58</v>
      </c>
      <c r="B1" s="1"/>
      <c r="C1" s="1"/>
      <c r="D1" s="1"/>
      <c r="E1" s="1"/>
      <c r="F1" s="1"/>
      <c r="G1" s="1"/>
      <c r="H1" s="1"/>
      <c r="I1" s="1"/>
    </row>
    <row r="3" customFormat="false" ht="100.5" hidden="false" customHeight="true" outlineLevel="0" collapsed="false">
      <c r="A3" s="2" t="s">
        <v>1</v>
      </c>
      <c r="B3" s="2" t="s">
        <v>2</v>
      </c>
      <c r="C3" s="3" t="s">
        <v>4</v>
      </c>
      <c r="D3" s="3" t="s">
        <v>59</v>
      </c>
      <c r="E3" s="2" t="s">
        <v>6</v>
      </c>
      <c r="F3" s="4" t="s">
        <v>60</v>
      </c>
      <c r="G3" s="5" t="s">
        <v>8</v>
      </c>
      <c r="H3" s="5" t="s">
        <v>61</v>
      </c>
      <c r="I3" s="7" t="s">
        <v>10</v>
      </c>
    </row>
    <row r="4" customFormat="false" ht="12.75" hidden="false" customHeight="false" outlineLevel="0" collapsed="false">
      <c r="A4" s="8" t="n">
        <v>1</v>
      </c>
      <c r="B4" s="9" t="s">
        <v>62</v>
      </c>
      <c r="C4" s="11" t="n">
        <v>6400</v>
      </c>
      <c r="D4" s="11" t="n">
        <v>4785</v>
      </c>
      <c r="E4" s="11" t="n">
        <f aca="false">SUM(C4:D4)</f>
        <v>11185</v>
      </c>
      <c r="F4" s="12" t="n">
        <f aca="false">2823.15+2623.98</f>
        <v>5447.13</v>
      </c>
      <c r="G4" s="11" t="n">
        <v>2700</v>
      </c>
      <c r="H4" s="19" t="n">
        <v>416</v>
      </c>
      <c r="I4" s="14" t="n">
        <f aca="false">SUM(G4:H4)</f>
        <v>3116</v>
      </c>
    </row>
    <row r="5" customFormat="false" ht="12.75" hidden="false" customHeight="false" outlineLevel="0" collapsed="false">
      <c r="A5" s="8" t="n">
        <v>2</v>
      </c>
      <c r="B5" s="9" t="s">
        <v>63</v>
      </c>
      <c r="C5" s="11" t="n">
        <v>6400</v>
      </c>
      <c r="D5" s="11" t="n">
        <v>2201.1</v>
      </c>
      <c r="E5" s="11" t="n">
        <f aca="false">SUM(C5:D5)</f>
        <v>8601.1</v>
      </c>
      <c r="F5" s="12" t="n">
        <f aca="false">1364.68+2623.98</f>
        <v>3988.66</v>
      </c>
      <c r="G5" s="11" t="n">
        <v>2700</v>
      </c>
      <c r="H5" s="19" t="n">
        <v>536.8</v>
      </c>
      <c r="I5" s="14" t="n">
        <f aca="false">SUM(G5:H5)</f>
        <v>3236.8</v>
      </c>
    </row>
    <row r="6" customFormat="false" ht="12.75" hidden="false" customHeight="false" outlineLevel="0" collapsed="false">
      <c r="A6" s="8" t="n">
        <v>3</v>
      </c>
      <c r="B6" s="9" t="s">
        <v>14</v>
      </c>
      <c r="C6" s="11" t="n">
        <v>6400</v>
      </c>
      <c r="D6" s="11" t="n">
        <v>701.8</v>
      </c>
      <c r="E6" s="11" t="n">
        <f aca="false">SUM(C6:D6)</f>
        <v>7101.8</v>
      </c>
      <c r="F6" s="12" t="n">
        <v>3059.09</v>
      </c>
      <c r="G6" s="11" t="n">
        <v>2700</v>
      </c>
      <c r="H6" s="19" t="n">
        <v>590.4</v>
      </c>
      <c r="I6" s="14" t="n">
        <f aca="false">SUM(G6:H6)</f>
        <v>3290.4</v>
      </c>
    </row>
    <row r="7" customFormat="false" ht="12.75" hidden="false" customHeight="false" outlineLevel="0" collapsed="false">
      <c r="A7" s="8" t="n">
        <v>4</v>
      </c>
      <c r="B7" s="9" t="s">
        <v>15</v>
      </c>
      <c r="C7" s="11" t="n">
        <v>6400</v>
      </c>
      <c r="D7" s="11"/>
      <c r="E7" s="11" t="n">
        <f aca="false">SUM(C7:D7)</f>
        <v>6400</v>
      </c>
      <c r="F7" s="12" t="n">
        <v>2623.98</v>
      </c>
      <c r="G7" s="11" t="n">
        <v>2700</v>
      </c>
      <c r="H7" s="19" t="n">
        <v>216</v>
      </c>
      <c r="I7" s="14" t="n">
        <f aca="false">SUM(G7:H7)</f>
        <v>2916</v>
      </c>
    </row>
    <row r="8" customFormat="false" ht="12.75" hidden="false" customHeight="false" outlineLevel="0" collapsed="false">
      <c r="A8" s="8" t="n">
        <v>5</v>
      </c>
      <c r="B8" s="9" t="s">
        <v>16</v>
      </c>
      <c r="C8" s="11" t="n">
        <v>6400</v>
      </c>
      <c r="D8" s="11"/>
      <c r="E8" s="11" t="n">
        <f aca="false">SUM(C8:D8)</f>
        <v>6400</v>
      </c>
      <c r="F8" s="12" t="n">
        <v>2623.98</v>
      </c>
      <c r="G8" s="11" t="n">
        <v>2700</v>
      </c>
      <c r="H8" s="19" t="n">
        <v>80</v>
      </c>
      <c r="I8" s="14" t="n">
        <f aca="false">SUM(G8:H8)</f>
        <v>2780</v>
      </c>
    </row>
    <row r="9" customFormat="false" ht="12.75" hidden="false" customHeight="false" outlineLevel="0" collapsed="false">
      <c r="A9" s="8" t="n">
        <v>6</v>
      </c>
      <c r="B9" s="9" t="s">
        <v>17</v>
      </c>
      <c r="C9" s="11" t="n">
        <v>6400</v>
      </c>
      <c r="D9" s="11"/>
      <c r="E9" s="11" t="n">
        <f aca="false">SUM(C9:D9)</f>
        <v>6400</v>
      </c>
      <c r="F9" s="12" t="n">
        <v>2623.98</v>
      </c>
      <c r="G9" s="11" t="n">
        <v>2700</v>
      </c>
      <c r="H9" s="19" t="n">
        <v>199.2</v>
      </c>
      <c r="I9" s="14" t="n">
        <f aca="false">SUM(G9:H9)</f>
        <v>2899.2</v>
      </c>
    </row>
    <row r="10" customFormat="false" ht="12.75" hidden="false" customHeight="false" outlineLevel="0" collapsed="false">
      <c r="A10" s="8" t="n">
        <v>7</v>
      </c>
      <c r="B10" s="9" t="s">
        <v>64</v>
      </c>
      <c r="C10" s="11" t="n">
        <v>6400</v>
      </c>
      <c r="D10" s="11" t="n">
        <v>2201.1</v>
      </c>
      <c r="E10" s="11" t="n">
        <f aca="false">SUM(C10:D10)</f>
        <v>8601.1</v>
      </c>
      <c r="F10" s="12" t="n">
        <f aca="false">1298.65+2623.98</f>
        <v>3922.63</v>
      </c>
      <c r="G10" s="11" t="n">
        <v>2700</v>
      </c>
      <c r="H10" s="19" t="n">
        <v>392</v>
      </c>
      <c r="I10" s="14" t="n">
        <f aca="false">SUM(G10:H10)</f>
        <v>3092</v>
      </c>
    </row>
    <row r="11" customFormat="false" ht="12.75" hidden="false" customHeight="false" outlineLevel="0" collapsed="false">
      <c r="A11" s="8" t="n">
        <v>8</v>
      </c>
      <c r="B11" s="9" t="s">
        <v>19</v>
      </c>
      <c r="C11" s="11" t="n">
        <v>6400</v>
      </c>
      <c r="D11" s="11" t="n">
        <v>1148.4</v>
      </c>
      <c r="E11" s="11" t="n">
        <f aca="false">SUM(C11:D11)</f>
        <v>7548.4</v>
      </c>
      <c r="F11" s="12" t="n">
        <v>3069.39</v>
      </c>
      <c r="G11" s="11" t="n">
        <v>2700</v>
      </c>
      <c r="H11" s="19" t="n">
        <v>664</v>
      </c>
      <c r="I11" s="14" t="n">
        <f aca="false">SUM(G11:H11)</f>
        <v>3364</v>
      </c>
    </row>
    <row r="12" customFormat="false" ht="12.75" hidden="false" customHeight="false" outlineLevel="0" collapsed="false">
      <c r="A12" s="8" t="n">
        <v>9</v>
      </c>
      <c r="B12" s="9" t="s">
        <v>21</v>
      </c>
      <c r="C12" s="11" t="n">
        <v>6400</v>
      </c>
      <c r="D12" s="11"/>
      <c r="E12" s="11" t="n">
        <f aca="false">SUM(C12:D12)</f>
        <v>6400</v>
      </c>
      <c r="F12" s="12" t="n">
        <v>2623.98</v>
      </c>
      <c r="G12" s="11" t="n">
        <v>2700</v>
      </c>
      <c r="H12" s="19" t="n">
        <v>128.8</v>
      </c>
      <c r="I12" s="14" t="n">
        <f aca="false">SUM(G12:H12)</f>
        <v>2828.8</v>
      </c>
    </row>
    <row r="13" customFormat="false" ht="12.75" hidden="false" customHeight="false" outlineLevel="0" collapsed="false">
      <c r="A13" s="8" t="n">
        <v>10</v>
      </c>
      <c r="B13" s="9" t="s">
        <v>22</v>
      </c>
      <c r="C13" s="11" t="n">
        <v>6400</v>
      </c>
      <c r="D13" s="11"/>
      <c r="E13" s="11" t="n">
        <f aca="false">SUM(C13:D13)</f>
        <v>6400</v>
      </c>
      <c r="F13" s="12" t="n">
        <v>2623.98</v>
      </c>
      <c r="G13" s="11" t="n">
        <v>2700</v>
      </c>
      <c r="H13" s="19" t="n">
        <v>208</v>
      </c>
      <c r="I13" s="14" t="n">
        <f aca="false">SUM(G13:H13)</f>
        <v>2908</v>
      </c>
    </row>
    <row r="14" customFormat="false" ht="12.75" hidden="false" customHeight="false" outlineLevel="0" collapsed="false">
      <c r="A14" s="8" t="n">
        <v>11</v>
      </c>
      <c r="B14" s="9" t="s">
        <v>23</v>
      </c>
      <c r="C14" s="11" t="n">
        <v>6400</v>
      </c>
      <c r="D14" s="11"/>
      <c r="E14" s="11" t="n">
        <f aca="false">SUM(C14:D14)</f>
        <v>6400</v>
      </c>
      <c r="F14" s="12" t="n">
        <v>2488.31</v>
      </c>
      <c r="G14" s="11" t="n">
        <v>2700</v>
      </c>
      <c r="H14" s="19" t="n">
        <v>216</v>
      </c>
      <c r="I14" s="14" t="n">
        <f aca="false">SUM(G14:H14)</f>
        <v>2916</v>
      </c>
    </row>
    <row r="15" customFormat="false" ht="12.75" hidden="false" customHeight="false" outlineLevel="0" collapsed="false">
      <c r="A15" s="8" t="n">
        <v>12</v>
      </c>
      <c r="B15" s="9" t="s">
        <v>24</v>
      </c>
      <c r="C15" s="11" t="n">
        <v>6400</v>
      </c>
      <c r="D15" s="11"/>
      <c r="E15" s="11" t="n">
        <f aca="false">SUM(C15:D15)</f>
        <v>6400</v>
      </c>
      <c r="F15" s="12" t="n">
        <v>2623.98</v>
      </c>
      <c r="G15" s="11" t="n">
        <v>2700</v>
      </c>
      <c r="H15" s="19" t="n">
        <v>225.6</v>
      </c>
      <c r="I15" s="14" t="n">
        <f aca="false">SUM(G15:H15)</f>
        <v>2925.6</v>
      </c>
    </row>
    <row r="16" customFormat="false" ht="12.75" hidden="false" customHeight="false" outlineLevel="0" collapsed="false">
      <c r="A16" s="8" t="n">
        <v>13</v>
      </c>
      <c r="B16" s="9" t="s">
        <v>25</v>
      </c>
      <c r="C16" s="11" t="n">
        <v>6400</v>
      </c>
      <c r="D16" s="11"/>
      <c r="E16" s="11" t="n">
        <f aca="false">SUM(C16:D16)</f>
        <v>6400</v>
      </c>
      <c r="F16" s="12" t="n">
        <v>2623.98</v>
      </c>
      <c r="G16" s="11" t="n">
        <v>2700</v>
      </c>
      <c r="H16" s="19" t="n">
        <v>237.6</v>
      </c>
      <c r="I16" s="14" t="n">
        <f aca="false">SUM(G16:H16)</f>
        <v>2937.6</v>
      </c>
    </row>
    <row r="17" customFormat="false" ht="12.75" hidden="false" customHeight="false" outlineLevel="0" collapsed="false">
      <c r="A17" s="8" t="n">
        <v>14</v>
      </c>
      <c r="B17" s="9" t="s">
        <v>26</v>
      </c>
      <c r="C17" s="11" t="n">
        <v>6400</v>
      </c>
      <c r="D17" s="11"/>
      <c r="E17" s="11" t="n">
        <f aca="false">SUM(C17:D17)</f>
        <v>6400</v>
      </c>
      <c r="F17" s="12" t="n">
        <v>2623.98</v>
      </c>
      <c r="G17" s="11" t="n">
        <v>2700</v>
      </c>
      <c r="H17" s="19" t="n">
        <v>292</v>
      </c>
      <c r="I17" s="14" t="n">
        <f aca="false">SUM(G17:H17)</f>
        <v>2992</v>
      </c>
    </row>
    <row r="18" customFormat="false" ht="12.75" hidden="false" customHeight="false" outlineLevel="0" collapsed="false">
      <c r="A18" s="8" t="n">
        <v>15</v>
      </c>
      <c r="B18" s="9" t="s">
        <v>65</v>
      </c>
      <c r="C18" s="11" t="n">
        <v>6400</v>
      </c>
      <c r="D18" s="11" t="n">
        <v>2494.58</v>
      </c>
      <c r="E18" s="11" t="n">
        <f aca="false">SUM(C18:D18)</f>
        <v>8894.58</v>
      </c>
      <c r="F18" s="12" t="n">
        <f aca="false">1546.64+2822.38</f>
        <v>4369.02</v>
      </c>
      <c r="G18" s="11" t="n">
        <v>2700</v>
      </c>
      <c r="H18" s="19" t="n">
        <v>585.6</v>
      </c>
      <c r="I18" s="14" t="n">
        <f aca="false">SUM(G18:H18)</f>
        <v>3285.6</v>
      </c>
    </row>
    <row r="19" customFormat="false" ht="12.75" hidden="false" customHeight="false" outlineLevel="0" collapsed="false">
      <c r="A19" s="8" t="n">
        <v>16</v>
      </c>
      <c r="B19" s="9" t="s">
        <v>28</v>
      </c>
      <c r="C19" s="11" t="n">
        <v>6400</v>
      </c>
      <c r="D19" s="11" t="n">
        <v>223.3</v>
      </c>
      <c r="E19" s="11" t="n">
        <f aca="false">SUM(C19:D19)</f>
        <v>6623.3</v>
      </c>
      <c r="F19" s="12" t="n">
        <v>2479.18</v>
      </c>
      <c r="G19" s="11" t="n">
        <v>2700</v>
      </c>
      <c r="H19" s="19" t="n">
        <v>492</v>
      </c>
      <c r="I19" s="14" t="n">
        <f aca="false">SUM(G19:H19)</f>
        <v>3192</v>
      </c>
    </row>
    <row r="20" customFormat="false" ht="12.75" hidden="false" customHeight="false" outlineLevel="0" collapsed="false">
      <c r="A20" s="8" t="n">
        <v>17</v>
      </c>
      <c r="B20" s="9" t="s">
        <v>66</v>
      </c>
      <c r="C20" s="11" t="n">
        <v>6400</v>
      </c>
      <c r="D20" s="11" t="n">
        <v>2201.1</v>
      </c>
      <c r="E20" s="11" t="n">
        <f aca="false">SUM(C20:D20)</f>
        <v>8601.1</v>
      </c>
      <c r="F20" s="12" t="n">
        <f aca="false">2623.98+1606.8</f>
        <v>4230.78</v>
      </c>
      <c r="G20" s="11" t="n">
        <v>2700</v>
      </c>
      <c r="H20" s="19" t="n">
        <v>1180.8</v>
      </c>
      <c r="I20" s="14" t="n">
        <f aca="false">SUM(G20:H20)</f>
        <v>3880.8</v>
      </c>
    </row>
    <row r="21" customFormat="false" ht="12.75" hidden="false" customHeight="false" outlineLevel="0" collapsed="false">
      <c r="A21" s="8" t="n">
        <v>18</v>
      </c>
      <c r="B21" s="9" t="s">
        <v>30</v>
      </c>
      <c r="C21" s="11" t="n">
        <v>6400</v>
      </c>
      <c r="D21" s="11"/>
      <c r="E21" s="11" t="n">
        <f aca="false">SUM(C21:D21)</f>
        <v>6400</v>
      </c>
      <c r="F21" s="12" t="n">
        <v>2488.31</v>
      </c>
      <c r="G21" s="11" t="n">
        <v>2700</v>
      </c>
      <c r="H21" s="19" t="n">
        <v>1123.2</v>
      </c>
      <c r="I21" s="14" t="n">
        <f aca="false">SUM(G21:H21)</f>
        <v>3823.2</v>
      </c>
    </row>
    <row r="22" customFormat="false" ht="12.75" hidden="false" customHeight="false" outlineLevel="0" collapsed="false">
      <c r="A22" s="8" t="n">
        <v>19</v>
      </c>
      <c r="B22" s="9" t="s">
        <v>31</v>
      </c>
      <c r="C22" s="11" t="n">
        <v>6400</v>
      </c>
      <c r="D22" s="11"/>
      <c r="E22" s="11" t="n">
        <f aca="false">SUM(C22:D22)</f>
        <v>6400</v>
      </c>
      <c r="F22" s="12" t="n">
        <v>2822.38</v>
      </c>
      <c r="G22" s="11" t="n">
        <v>2700</v>
      </c>
      <c r="H22" s="19" t="n">
        <v>64</v>
      </c>
      <c r="I22" s="14" t="n">
        <f aca="false">SUM(G22:H22)</f>
        <v>2764</v>
      </c>
    </row>
    <row r="23" customFormat="false" ht="12.75" hidden="false" customHeight="false" outlineLevel="0" collapsed="false">
      <c r="A23" s="8" t="n">
        <v>20</v>
      </c>
      <c r="B23" s="9" t="s">
        <v>32</v>
      </c>
      <c r="C23" s="11" t="n">
        <v>6400</v>
      </c>
      <c r="D23" s="11" t="n">
        <v>2105.4</v>
      </c>
      <c r="E23" s="11" t="n">
        <f aca="false">SUM(C23:D23)</f>
        <v>8505.4</v>
      </c>
      <c r="F23" s="12" t="n">
        <v>3891.54</v>
      </c>
      <c r="G23" s="11" t="n">
        <v>2700</v>
      </c>
      <c r="H23" s="19" t="n">
        <v>64</v>
      </c>
      <c r="I23" s="14" t="n">
        <f aca="false">SUM(G23:H23)</f>
        <v>2764</v>
      </c>
    </row>
    <row r="24" customFormat="false" ht="12.75" hidden="false" customHeight="false" outlineLevel="0" collapsed="false">
      <c r="A24" s="8" t="n">
        <v>21</v>
      </c>
      <c r="B24" s="9" t="s">
        <v>67</v>
      </c>
      <c r="C24" s="11" t="n">
        <v>6400</v>
      </c>
      <c r="D24" s="11" t="n">
        <v>2201.1</v>
      </c>
      <c r="E24" s="11" t="n">
        <f aca="false">SUM(C24:D24)</f>
        <v>8601.1</v>
      </c>
      <c r="F24" s="12" t="n">
        <f aca="false">1298.65+2623.98</f>
        <v>3922.63</v>
      </c>
      <c r="G24" s="11" t="n">
        <v>2700</v>
      </c>
      <c r="H24" s="19" t="n">
        <v>984</v>
      </c>
      <c r="I24" s="14" t="n">
        <f aca="false">SUM(G24:H24)</f>
        <v>3684</v>
      </c>
    </row>
    <row r="25" customFormat="false" ht="12.75" hidden="false" customHeight="false" outlineLevel="0" collapsed="false">
      <c r="A25" s="8" t="n">
        <v>22</v>
      </c>
      <c r="B25" s="9" t="s">
        <v>34</v>
      </c>
      <c r="C25" s="11" t="n">
        <v>6400</v>
      </c>
      <c r="D25" s="11" t="n">
        <v>701.8</v>
      </c>
      <c r="E25" s="11" t="n">
        <f aca="false">SUM(C25:D25)</f>
        <v>7101.8</v>
      </c>
      <c r="F25" s="12" t="n">
        <v>2950.26</v>
      </c>
      <c r="G25" s="11" t="n">
        <v>2700</v>
      </c>
      <c r="H25" s="19" t="n">
        <v>312</v>
      </c>
      <c r="I25" s="14" t="n">
        <f aca="false">SUM(G25:H25)</f>
        <v>3012</v>
      </c>
    </row>
    <row r="26" customFormat="false" ht="12.75" hidden="false" customHeight="false" outlineLevel="0" collapsed="false">
      <c r="A26" s="8" t="n">
        <v>23</v>
      </c>
      <c r="B26" s="9" t="s">
        <v>36</v>
      </c>
      <c r="C26" s="11" t="n">
        <v>6400</v>
      </c>
      <c r="D26" s="11"/>
      <c r="E26" s="11" t="n">
        <f aca="false">SUM(C26:D26)</f>
        <v>6400</v>
      </c>
      <c r="F26" s="12" t="n">
        <v>2623.98</v>
      </c>
      <c r="G26" s="11" t="n">
        <v>2700</v>
      </c>
      <c r="H26" s="19" t="n">
        <v>228</v>
      </c>
      <c r="I26" s="14" t="n">
        <f aca="false">SUM(G26:H26)</f>
        <v>2928</v>
      </c>
    </row>
    <row r="27" customFormat="false" ht="12.75" hidden="false" customHeight="false" outlineLevel="0" collapsed="false">
      <c r="A27" s="8" t="n">
        <v>24</v>
      </c>
      <c r="B27" s="9" t="s">
        <v>37</v>
      </c>
      <c r="C27" s="11" t="n">
        <v>6400</v>
      </c>
      <c r="D27" s="11" t="n">
        <v>350.9</v>
      </c>
      <c r="E27" s="11" t="n">
        <f aca="false">SUM(C27:D27)</f>
        <v>6750.9</v>
      </c>
      <c r="F27" s="12" t="n">
        <v>2841.54</v>
      </c>
      <c r="G27" s="11" t="n">
        <v>2700</v>
      </c>
      <c r="H27" s="19" t="n">
        <v>227.2</v>
      </c>
      <c r="I27" s="14" t="n">
        <f aca="false">SUM(G27:H27)</f>
        <v>2927.2</v>
      </c>
    </row>
    <row r="28" customFormat="false" ht="12.75" hidden="false" customHeight="false" outlineLevel="0" collapsed="false">
      <c r="A28" s="8" t="n">
        <v>25</v>
      </c>
      <c r="B28" s="9" t="s">
        <v>39</v>
      </c>
      <c r="C28" s="11" t="n">
        <v>6400</v>
      </c>
      <c r="D28" s="11"/>
      <c r="E28" s="11" t="n">
        <f aca="false">SUM(C28:D28)</f>
        <v>6400</v>
      </c>
      <c r="F28" s="12" t="n">
        <v>2623.98</v>
      </c>
      <c r="G28" s="11" t="n">
        <v>2700</v>
      </c>
      <c r="H28" s="19" t="n">
        <v>304</v>
      </c>
      <c r="I28" s="14" t="n">
        <f aca="false">SUM(G28:H28)</f>
        <v>3004</v>
      </c>
    </row>
    <row r="29" customFormat="false" ht="12.75" hidden="false" customHeight="false" outlineLevel="0" collapsed="false">
      <c r="A29" s="8" t="n">
        <v>26</v>
      </c>
      <c r="B29" s="9" t="s">
        <v>38</v>
      </c>
      <c r="C29" s="11" t="n">
        <v>6400</v>
      </c>
      <c r="D29" s="11" t="n">
        <v>446.6</v>
      </c>
      <c r="E29" s="11" t="n">
        <f aca="false">SUM(C29:D29)</f>
        <v>6846.6</v>
      </c>
      <c r="F29" s="12" t="n">
        <f aca="false">1683.17+1122.1</f>
        <v>2805.27</v>
      </c>
      <c r="G29" s="11" t="n">
        <v>2700</v>
      </c>
      <c r="H29" s="19" t="n">
        <v>340.8</v>
      </c>
      <c r="I29" s="14" t="n">
        <f aca="false">SUM(G29:H29)</f>
        <v>3040.8</v>
      </c>
    </row>
    <row r="30" customFormat="false" ht="12.75" hidden="false" customHeight="false" outlineLevel="0" collapsed="false">
      <c r="A30" s="8" t="n">
        <v>27</v>
      </c>
      <c r="B30" s="9" t="s">
        <v>40</v>
      </c>
      <c r="C30" s="11" t="n">
        <v>6400</v>
      </c>
      <c r="D30" s="11" t="n">
        <v>701.8</v>
      </c>
      <c r="E30" s="11" t="n">
        <f aca="false">SUM(C30:D30)</f>
        <v>7101.8</v>
      </c>
      <c r="F30" s="12" t="n">
        <v>3059.09</v>
      </c>
      <c r="G30" s="11" t="n">
        <v>2700</v>
      </c>
      <c r="H30" s="19" t="n">
        <v>196.8</v>
      </c>
      <c r="I30" s="14" t="n">
        <f aca="false">SUM(G30:H30)</f>
        <v>2896.8</v>
      </c>
    </row>
    <row r="31" customFormat="false" ht="12.75" hidden="false" customHeight="false" outlineLevel="0" collapsed="false">
      <c r="A31" s="8" t="n">
        <v>28</v>
      </c>
      <c r="B31" s="9" t="s">
        <v>41</v>
      </c>
      <c r="C31" s="11" t="n">
        <v>6400</v>
      </c>
      <c r="D31" s="11" t="n">
        <v>350.9</v>
      </c>
      <c r="E31" s="11" t="n">
        <f aca="false">SUM(C31:D31)</f>
        <v>6750.9</v>
      </c>
      <c r="F31" s="12" t="n">
        <v>2687.01</v>
      </c>
      <c r="G31" s="11" t="n">
        <v>2700</v>
      </c>
      <c r="H31" s="19" t="n">
        <v>176</v>
      </c>
      <c r="I31" s="14" t="n">
        <f aca="false">SUM(G31:H31)</f>
        <v>2876</v>
      </c>
    </row>
    <row r="32" customFormat="false" ht="12.75" hidden="false" customHeight="false" outlineLevel="0" collapsed="false">
      <c r="A32" s="8" t="n">
        <v>29</v>
      </c>
      <c r="B32" s="9" t="s">
        <v>42</v>
      </c>
      <c r="C32" s="11" t="n">
        <v>6400</v>
      </c>
      <c r="D32" s="11"/>
      <c r="E32" s="11" t="n">
        <f aca="false">SUM(C32:D32)</f>
        <v>6400</v>
      </c>
      <c r="F32" s="12" t="n">
        <v>2623.98</v>
      </c>
      <c r="G32" s="11" t="n">
        <v>2700</v>
      </c>
      <c r="H32" s="19" t="n">
        <v>233.6</v>
      </c>
      <c r="I32" s="14" t="n">
        <f aca="false">SUM(G32:H32)</f>
        <v>2933.6</v>
      </c>
    </row>
    <row r="33" customFormat="false" ht="12.75" hidden="false" customHeight="false" outlineLevel="0" collapsed="false">
      <c r="A33" s="8" t="n">
        <v>30</v>
      </c>
      <c r="B33" s="9" t="s">
        <v>43</v>
      </c>
      <c r="C33" s="11" t="n">
        <v>6400</v>
      </c>
      <c r="D33" s="11" t="n">
        <v>1148.4</v>
      </c>
      <c r="E33" s="11" t="n">
        <f aca="false">SUM(C33:D33)</f>
        <v>7548.4</v>
      </c>
      <c r="F33" s="12" t="n">
        <v>3326.91</v>
      </c>
      <c r="G33" s="11" t="n">
        <v>2700</v>
      </c>
      <c r="H33" s="19" t="n">
        <v>704</v>
      </c>
      <c r="I33" s="14" t="n">
        <f aca="false">SUM(G33:H33)</f>
        <v>3404</v>
      </c>
    </row>
    <row r="34" customFormat="false" ht="12.75" hidden="false" customHeight="false" outlineLevel="0" collapsed="false">
      <c r="A34" s="8" t="n">
        <v>31</v>
      </c>
      <c r="B34" s="9" t="s">
        <v>44</v>
      </c>
      <c r="C34" s="11" t="n">
        <v>6400</v>
      </c>
      <c r="D34" s="11" t="n">
        <v>701.8</v>
      </c>
      <c r="E34" s="11" t="n">
        <f aca="false">SUM(C34:D34)</f>
        <v>7101.8</v>
      </c>
      <c r="F34" s="12" t="n">
        <v>3059.09</v>
      </c>
      <c r="G34" s="11" t="n">
        <v>2700</v>
      </c>
      <c r="H34" s="19" t="n">
        <v>332.8</v>
      </c>
      <c r="I34" s="14" t="n">
        <f aca="false">SUM(G34:H34)</f>
        <v>3032.8</v>
      </c>
    </row>
    <row r="35" customFormat="false" ht="12.75" hidden="false" customHeight="false" outlineLevel="0" collapsed="false">
      <c r="A35" s="8" t="n">
        <v>32</v>
      </c>
      <c r="B35" s="9" t="s">
        <v>45</v>
      </c>
      <c r="C35" s="11" t="n">
        <v>6400</v>
      </c>
      <c r="D35" s="23"/>
      <c r="E35" s="11" t="n">
        <f aca="false">SUM(C35:D35)</f>
        <v>6400</v>
      </c>
      <c r="F35" s="12" t="n">
        <v>2623.98</v>
      </c>
      <c r="G35" s="11" t="n">
        <v>2700</v>
      </c>
      <c r="H35" s="19" t="n">
        <v>396.8</v>
      </c>
      <c r="I35" s="14" t="n">
        <f aca="false">SUM(G35:H35)</f>
        <v>3096.8</v>
      </c>
    </row>
    <row r="36" customFormat="false" ht="12.75" hidden="false" customHeight="false" outlineLevel="0" collapsed="false">
      <c r="A36" s="8" t="n">
        <v>33</v>
      </c>
      <c r="B36" s="20" t="s">
        <v>46</v>
      </c>
      <c r="C36" s="11" t="n">
        <v>6400</v>
      </c>
      <c r="D36" s="11" t="n">
        <v>350.9</v>
      </c>
      <c r="E36" s="11" t="n">
        <f aca="false">SUM(C36:D36)</f>
        <v>6750.9</v>
      </c>
      <c r="F36" s="12" t="n">
        <v>2841.54</v>
      </c>
      <c r="G36" s="11" t="n">
        <v>2700</v>
      </c>
      <c r="H36" s="19" t="n">
        <v>97.6</v>
      </c>
      <c r="I36" s="14" t="n">
        <f aca="false">SUM(G36:H36)</f>
        <v>2797.6</v>
      </c>
    </row>
    <row r="37" customFormat="false" ht="12.75" hidden="false" customHeight="false" outlineLevel="0" collapsed="false">
      <c r="A37" s="8" t="n">
        <v>34</v>
      </c>
      <c r="B37" s="20" t="s">
        <v>68</v>
      </c>
      <c r="C37" s="11" t="n">
        <v>6400</v>
      </c>
      <c r="D37" s="11" t="n">
        <v>2201.1</v>
      </c>
      <c r="E37" s="11" t="n">
        <f aca="false">SUM(C37:D37)</f>
        <v>8601.1</v>
      </c>
      <c r="F37" s="12" t="n">
        <f aca="false">1298.65+2623.98</f>
        <v>3922.63</v>
      </c>
      <c r="G37" s="11" t="n">
        <v>2700</v>
      </c>
      <c r="H37" s="19" t="n">
        <v>468</v>
      </c>
      <c r="I37" s="14" t="n">
        <f aca="false">SUM(G37:H37)</f>
        <v>3168</v>
      </c>
    </row>
    <row r="38" customFormat="false" ht="12.75" hidden="false" customHeight="false" outlineLevel="0" collapsed="false">
      <c r="A38" s="8" t="n">
        <v>35</v>
      </c>
      <c r="B38" s="20" t="s">
        <v>48</v>
      </c>
      <c r="C38" s="11" t="n">
        <v>6400</v>
      </c>
      <c r="D38" s="11" t="n">
        <v>350.9</v>
      </c>
      <c r="E38" s="11" t="n">
        <f aca="false">SUM(C38:D38)</f>
        <v>6750.9</v>
      </c>
      <c r="F38" s="12" t="n">
        <v>2841.54</v>
      </c>
      <c r="G38" s="11" t="n">
        <v>2700</v>
      </c>
      <c r="H38" s="19" t="n">
        <v>304</v>
      </c>
      <c r="I38" s="14" t="n">
        <f aca="false">SUM(G38:H38)</f>
        <v>3004</v>
      </c>
    </row>
    <row r="39" customFormat="false" ht="12.75" hidden="false" customHeight="false" outlineLevel="0" collapsed="false">
      <c r="A39" s="8" t="n">
        <v>36</v>
      </c>
      <c r="B39" s="20" t="s">
        <v>49</v>
      </c>
      <c r="C39" s="11" t="n">
        <v>6400</v>
      </c>
      <c r="D39" s="11" t="n">
        <v>478.5</v>
      </c>
      <c r="E39" s="11" t="n">
        <f aca="false">SUM(C39:D39)</f>
        <v>6878.5</v>
      </c>
      <c r="F39" s="12" t="n">
        <v>2920.65</v>
      </c>
      <c r="G39" s="11" t="n">
        <v>2700</v>
      </c>
      <c r="H39" s="19" t="n">
        <v>292.8</v>
      </c>
      <c r="I39" s="14" t="n">
        <f aca="false">SUM(G39:H39)</f>
        <v>2992.8</v>
      </c>
    </row>
    <row r="40" customFormat="false" ht="12.75" hidden="false" customHeight="false" outlineLevel="0" collapsed="false">
      <c r="A40" s="8" t="n">
        <v>37</v>
      </c>
      <c r="B40" s="20" t="s">
        <v>50</v>
      </c>
      <c r="C40" s="11" t="n">
        <v>6400</v>
      </c>
      <c r="D40" s="11" t="n">
        <v>478.5</v>
      </c>
      <c r="E40" s="11" t="n">
        <f aca="false">SUM(C40:D40)</f>
        <v>6878.5</v>
      </c>
      <c r="F40" s="12" t="n">
        <v>2920.65</v>
      </c>
      <c r="G40" s="11" t="n">
        <v>2700</v>
      </c>
      <c r="H40" s="19" t="n">
        <v>292.8</v>
      </c>
      <c r="I40" s="14" t="n">
        <f aca="false">SUM(G40:H40)</f>
        <v>2992.8</v>
      </c>
    </row>
    <row r="43" customFormat="false" ht="12.75" hidden="false" customHeight="false" outlineLevel="0" collapsed="false">
      <c r="A43" s="0" t="s">
        <v>51</v>
      </c>
      <c r="B43" s="24" t="s">
        <v>69</v>
      </c>
    </row>
    <row r="45" customFormat="false" ht="12.75" hidden="false" customHeight="false" outlineLevel="0" collapsed="false">
      <c r="A45" s="0" t="s">
        <v>70</v>
      </c>
      <c r="B45" s="0" t="s">
        <v>52</v>
      </c>
    </row>
    <row r="46" customFormat="false" ht="12.75" hidden="false" customHeight="false" outlineLevel="0" collapsed="false">
      <c r="B46" s="0" t="s">
        <v>53</v>
      </c>
    </row>
    <row r="47" customFormat="false" ht="12.75" hidden="false" customHeight="false" outlineLevel="0" collapsed="false">
      <c r="B47" s="0" t="s">
        <v>54</v>
      </c>
    </row>
    <row r="48" customFormat="false" ht="12.75" hidden="false" customHeight="false" outlineLevel="0" collapsed="false">
      <c r="B48" s="0" t="s">
        <v>55</v>
      </c>
    </row>
    <row r="49" customFormat="false" ht="12.75" hidden="false" customHeight="false" outlineLevel="0" collapsed="false">
      <c r="B49" s="0" t="s">
        <v>56</v>
      </c>
    </row>
    <row r="50" customFormat="false" ht="12.75" hidden="false" customHeight="false" outlineLevel="0" collapsed="false">
      <c r="B50" s="0" t="s">
        <v>57</v>
      </c>
    </row>
  </sheetData>
  <mergeCells count="1">
    <mergeCell ref="A1:I1"/>
  </mergeCells>
  <printOptions headings="false" gridLines="false" gridLinesSet="true" horizontalCentered="false" verticalCentered="false"/>
  <pageMargins left="0.7" right="0.7" top="0.75" bottom="0.75" header="0.3" footer="0.3"/>
  <pageSetup paperSize="8" scale="100" firstPageNumber="0" fitToWidth="0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I1048576"/>
  <sheetViews>
    <sheetView showFormulas="false" showGridLines="true" showRowColHeaders="true" showZeros="true" rightToLeft="false" tabSelected="true" showOutlineSymbols="true" defaultGridColor="true" view="normal" topLeftCell="A10" colorId="64" zoomScale="90" zoomScaleNormal="90" zoomScalePageLayoutView="100" workbookViewId="0">
      <selection pane="topLeft" activeCell="A25" activeCellId="0" sqref="A25:A41"/>
    </sheetView>
  </sheetViews>
  <sheetFormatPr defaultRowHeight="12.75" zeroHeight="false" outlineLevelRow="0" outlineLevelCol="0"/>
  <cols>
    <col collapsed="false" customWidth="true" hidden="false" outlineLevel="0" max="1" min="1" style="0" width="8.14"/>
    <col collapsed="false" customWidth="true" hidden="false" outlineLevel="0" max="2" min="2" style="0" width="23.87"/>
    <col collapsed="false" customWidth="true" hidden="false" outlineLevel="0" max="3" min="3" style="0" width="10.58"/>
    <col collapsed="false" customWidth="true" hidden="false" outlineLevel="0" max="4" min="4" style="0" width="11.3"/>
    <col collapsed="false" customWidth="true" hidden="false" outlineLevel="0" max="5" min="5" style="0" width="10.42"/>
    <col collapsed="false" customWidth="true" hidden="false" outlineLevel="0" max="6" min="6" style="0" width="11.86"/>
    <col collapsed="false" customWidth="true" hidden="false" outlineLevel="0" max="7" min="7" style="0" width="12.57"/>
    <col collapsed="false" customWidth="true" hidden="false" outlineLevel="0" max="8" min="8" style="0" width="15.57"/>
    <col collapsed="false" customWidth="true" hidden="false" outlineLevel="0" max="9" min="9" style="0" width="9"/>
    <col collapsed="false" customWidth="true" hidden="false" outlineLevel="0" max="10" min="10" style="0" width="8.67"/>
    <col collapsed="false" customWidth="true" hidden="false" outlineLevel="0" max="1021" min="11" style="0" width="8.71"/>
    <col collapsed="false" customWidth="true" hidden="false" outlineLevel="0" max="1025" min="1022" style="0" width="8.67"/>
  </cols>
  <sheetData>
    <row r="1" customFormat="false" ht="12.75" hidden="false" customHeight="false" outlineLevel="0" collapsed="false">
      <c r="A1" s="1" t="s">
        <v>71</v>
      </c>
      <c r="B1" s="1"/>
      <c r="C1" s="1"/>
      <c r="D1" s="1"/>
      <c r="E1" s="1"/>
      <c r="F1" s="1"/>
      <c r="G1" s="1"/>
      <c r="H1" s="1"/>
      <c r="I1" s="1"/>
    </row>
    <row r="3" customFormat="false" ht="100.5" hidden="false" customHeight="true" outlineLevel="0" collapsed="false">
      <c r="A3" s="2" t="s">
        <v>1</v>
      </c>
      <c r="B3" s="2" t="s">
        <v>2</v>
      </c>
      <c r="C3" s="3" t="s">
        <v>4</v>
      </c>
      <c r="D3" s="3" t="s">
        <v>59</v>
      </c>
      <c r="E3" s="2" t="s">
        <v>6</v>
      </c>
      <c r="F3" s="4" t="s">
        <v>7</v>
      </c>
      <c r="G3" s="5" t="s">
        <v>8</v>
      </c>
      <c r="H3" s="5" t="s">
        <v>61</v>
      </c>
      <c r="I3" s="7" t="s">
        <v>10</v>
      </c>
    </row>
    <row r="4" customFormat="false" ht="14.65" hidden="false" customHeight="false" outlineLevel="0" collapsed="false">
      <c r="A4" s="8" t="n">
        <v>1</v>
      </c>
      <c r="B4" s="9" t="s">
        <v>72</v>
      </c>
      <c r="C4" s="11" t="n">
        <f aca="false">6400-2560</f>
        <v>3840</v>
      </c>
      <c r="D4" s="11" t="n">
        <v>2392.5</v>
      </c>
      <c r="E4" s="11" t="n">
        <f aca="false">SUM(C4:D4)</f>
        <v>6232.5</v>
      </c>
      <c r="F4" s="12" t="n">
        <f aca="false">3282.5+1411.57</f>
        <v>4694.07</v>
      </c>
      <c r="G4" s="11" t="n">
        <f aca="false">2700-1080</f>
        <v>1620</v>
      </c>
      <c r="H4" s="19" t="n">
        <f aca="false">640-416</f>
        <v>224</v>
      </c>
      <c r="I4" s="14" t="n">
        <f aca="false">SUM(G4:H4)</f>
        <v>1844</v>
      </c>
    </row>
    <row r="5" customFormat="false" ht="14.65" hidden="false" customHeight="false" outlineLevel="0" collapsed="false">
      <c r="A5" s="8" t="n">
        <v>2</v>
      </c>
      <c r="B5" s="9" t="s">
        <v>73</v>
      </c>
      <c r="C5" s="11" t="n">
        <v>6400</v>
      </c>
      <c r="D5" s="11" t="n">
        <v>1435.5</v>
      </c>
      <c r="E5" s="11" t="n">
        <f aca="false">SUM(C5:D5)</f>
        <v>7835.5</v>
      </c>
      <c r="F5" s="12" t="n">
        <f aca="false">3687.22+890.01</f>
        <v>4577.23</v>
      </c>
      <c r="G5" s="11" t="n">
        <v>2700</v>
      </c>
      <c r="H5" s="19" t="n">
        <v>976</v>
      </c>
      <c r="I5" s="14" t="n">
        <f aca="false">SUM(G5:H5)</f>
        <v>3676</v>
      </c>
    </row>
    <row r="6" customFormat="false" ht="14.65" hidden="false" customHeight="false" outlineLevel="0" collapsed="false">
      <c r="A6" s="8" t="n">
        <v>3</v>
      </c>
      <c r="B6" s="9" t="s">
        <v>14</v>
      </c>
      <c r="C6" s="11" t="n">
        <v>6400</v>
      </c>
      <c r="D6" s="11" t="n">
        <v>957</v>
      </c>
      <c r="E6" s="11" t="n">
        <f aca="false">SUM(C6:D6)</f>
        <v>7357</v>
      </c>
      <c r="F6" s="12" t="n">
        <v>3983.89</v>
      </c>
      <c r="G6" s="11" t="n">
        <v>2700</v>
      </c>
      <c r="H6" s="19" t="n">
        <v>1279.2</v>
      </c>
      <c r="I6" s="14" t="n">
        <f aca="false">SUM(G6:H6)</f>
        <v>3979.2</v>
      </c>
    </row>
    <row r="7" customFormat="false" ht="14.65" hidden="false" customHeight="false" outlineLevel="0" collapsed="false">
      <c r="A7" s="8" t="n">
        <v>4</v>
      </c>
      <c r="B7" s="9" t="s">
        <v>15</v>
      </c>
      <c r="C7" s="11" t="n">
        <v>6400</v>
      </c>
      <c r="D7" s="11"/>
      <c r="E7" s="11" t="n">
        <f aca="false">SUM(C7:D7)</f>
        <v>6400</v>
      </c>
      <c r="F7" s="12" t="n">
        <v>3141.72</v>
      </c>
      <c r="G7" s="11" t="n">
        <v>2700</v>
      </c>
      <c r="H7" s="19" t="n">
        <v>936</v>
      </c>
      <c r="I7" s="14" t="n">
        <f aca="false">SUM(G7:H7)</f>
        <v>3636</v>
      </c>
    </row>
    <row r="8" customFormat="false" ht="14.65" hidden="false" customHeight="false" outlineLevel="0" collapsed="false">
      <c r="A8" s="8" t="n">
        <v>5</v>
      </c>
      <c r="B8" s="9" t="s">
        <v>16</v>
      </c>
      <c r="C8" s="11" t="n">
        <v>6400</v>
      </c>
      <c r="D8" s="11"/>
      <c r="E8" s="11" t="n">
        <f aca="false">SUM(C8:D8)</f>
        <v>6400</v>
      </c>
      <c r="F8" s="12" t="n">
        <v>2949.22</v>
      </c>
      <c r="G8" s="11" t="n">
        <v>2700</v>
      </c>
      <c r="H8" s="19" t="n">
        <v>152</v>
      </c>
      <c r="I8" s="14" t="n">
        <f aca="false">SUM(G8:H8)</f>
        <v>2852</v>
      </c>
    </row>
    <row r="9" customFormat="false" ht="14.65" hidden="false" customHeight="false" outlineLevel="0" collapsed="false">
      <c r="A9" s="8" t="n">
        <v>6</v>
      </c>
      <c r="B9" s="9" t="s">
        <v>17</v>
      </c>
      <c r="C9" s="11" t="n">
        <v>6400</v>
      </c>
      <c r="D9" s="11"/>
      <c r="E9" s="11" t="n">
        <f aca="false">SUM(C9:D9)</f>
        <v>6400</v>
      </c>
      <c r="F9" s="12" t="n">
        <v>3141.72</v>
      </c>
      <c r="G9" s="11" t="n">
        <v>2700</v>
      </c>
      <c r="H9" s="19" t="n">
        <v>796.8</v>
      </c>
      <c r="I9" s="14" t="n">
        <f aca="false">SUM(G9:H9)</f>
        <v>3496.8</v>
      </c>
    </row>
    <row r="10" customFormat="false" ht="14.65" hidden="false" customHeight="false" outlineLevel="0" collapsed="false">
      <c r="A10" s="8" t="n">
        <v>7</v>
      </c>
      <c r="B10" s="9" t="s">
        <v>18</v>
      </c>
      <c r="C10" s="11" t="n">
        <v>6400</v>
      </c>
      <c r="D10" s="11" t="n">
        <v>1435.5</v>
      </c>
      <c r="E10" s="11" t="n">
        <f aca="false">SUM(C10:D10)</f>
        <v>7835.5</v>
      </c>
      <c r="F10" s="12" t="n">
        <f aca="false">3796.32+846.94</f>
        <v>4643.26</v>
      </c>
      <c r="G10" s="11" t="n">
        <v>2700</v>
      </c>
      <c r="H10" s="19" t="n">
        <v>1489.6</v>
      </c>
      <c r="I10" s="14" t="n">
        <f aca="false">SUM(G10:H10)</f>
        <v>4189.6</v>
      </c>
    </row>
    <row r="11" customFormat="false" ht="14.65" hidden="false" customHeight="false" outlineLevel="0" collapsed="false">
      <c r="A11" s="8" t="n">
        <v>8</v>
      </c>
      <c r="B11" s="9" t="s">
        <v>19</v>
      </c>
      <c r="C11" s="11" t="n">
        <v>6400</v>
      </c>
      <c r="D11" s="11" t="n">
        <v>1148.4</v>
      </c>
      <c r="E11" s="11" t="n">
        <f aca="false">SUM(C11:D11)</f>
        <v>7548.4</v>
      </c>
      <c r="F11" s="12" t="n">
        <v>3182.55</v>
      </c>
      <c r="G11" s="11" t="n">
        <v>2700</v>
      </c>
      <c r="H11" s="19" t="n">
        <v>863.2</v>
      </c>
      <c r="I11" s="14" t="n">
        <f aca="false">SUM(G11:H11)</f>
        <v>3563.2</v>
      </c>
    </row>
    <row r="12" customFormat="false" ht="14.65" hidden="false" customHeight="false" outlineLevel="0" collapsed="false">
      <c r="A12" s="8" t="n">
        <v>9</v>
      </c>
      <c r="B12" s="9" t="s">
        <v>21</v>
      </c>
      <c r="C12" s="11" t="n">
        <v>6400</v>
      </c>
      <c r="D12" s="11"/>
      <c r="E12" s="11" t="n">
        <f aca="false">SUM(C12:D12)</f>
        <v>6400</v>
      </c>
      <c r="F12" s="12" t="n">
        <v>3141.72</v>
      </c>
      <c r="G12" s="11" t="n">
        <v>2700</v>
      </c>
      <c r="H12" s="19" t="n">
        <v>276</v>
      </c>
      <c r="I12" s="14" t="n">
        <f aca="false">SUM(G12:H12)</f>
        <v>2976</v>
      </c>
    </row>
    <row r="13" customFormat="false" ht="14.65" hidden="false" customHeight="false" outlineLevel="0" collapsed="false">
      <c r="A13" s="8" t="n">
        <v>10</v>
      </c>
      <c r="B13" s="9" t="s">
        <v>22</v>
      </c>
      <c r="C13" s="11" t="n">
        <v>6400</v>
      </c>
      <c r="D13" s="11"/>
      <c r="E13" s="11" t="n">
        <f aca="false">SUM(C13:D13)</f>
        <v>6400</v>
      </c>
      <c r="F13" s="12" t="n">
        <v>3141.72</v>
      </c>
      <c r="G13" s="11" t="n">
        <v>2700</v>
      </c>
      <c r="H13" s="19" t="n">
        <v>676</v>
      </c>
      <c r="I13" s="14" t="n">
        <f aca="false">SUM(G13:H13)</f>
        <v>3376</v>
      </c>
    </row>
    <row r="14" customFormat="false" ht="14.65" hidden="false" customHeight="false" outlineLevel="0" collapsed="false">
      <c r="A14" s="8" t="n">
        <v>11</v>
      </c>
      <c r="B14" s="9" t="s">
        <v>23</v>
      </c>
      <c r="C14" s="11" t="n">
        <v>6400</v>
      </c>
      <c r="D14" s="11"/>
      <c r="E14" s="11" t="n">
        <f aca="false">SUM(C14:D14)</f>
        <v>6400</v>
      </c>
      <c r="F14" s="12" t="n">
        <v>2703.9</v>
      </c>
      <c r="G14" s="11" t="n">
        <v>2700</v>
      </c>
      <c r="H14" s="19" t="n">
        <v>280.8</v>
      </c>
      <c r="I14" s="14" t="n">
        <f aca="false">SUM(G14:H14)</f>
        <v>2980.8</v>
      </c>
    </row>
    <row r="15" customFormat="false" ht="14.65" hidden="false" customHeight="false" outlineLevel="0" collapsed="false">
      <c r="A15" s="8" t="n">
        <v>12</v>
      </c>
      <c r="B15" s="9" t="s">
        <v>24</v>
      </c>
      <c r="C15" s="11" t="n">
        <v>6400</v>
      </c>
      <c r="D15" s="11"/>
      <c r="E15" s="11" t="n">
        <f aca="false">SUM(C15:D15)</f>
        <v>6400</v>
      </c>
      <c r="F15" s="12" t="n">
        <v>3141.72</v>
      </c>
      <c r="G15" s="11" t="n">
        <v>2700</v>
      </c>
      <c r="H15" s="19" t="n">
        <v>451.2</v>
      </c>
      <c r="I15" s="14" t="n">
        <f aca="false">SUM(G15:H15)</f>
        <v>3151.2</v>
      </c>
    </row>
    <row r="16" customFormat="false" ht="14.65" hidden="false" customHeight="false" outlineLevel="0" collapsed="false">
      <c r="A16" s="8" t="n">
        <v>13</v>
      </c>
      <c r="B16" s="9" t="s">
        <v>25</v>
      </c>
      <c r="C16" s="11" t="n">
        <v>6400</v>
      </c>
      <c r="D16" s="11"/>
      <c r="E16" s="11" t="n">
        <f aca="false">SUM(C16:D16)</f>
        <v>6400</v>
      </c>
      <c r="F16" s="12" t="n">
        <v>3141.72</v>
      </c>
      <c r="G16" s="11" t="n">
        <v>2700</v>
      </c>
      <c r="H16" s="19" t="n">
        <v>712.8</v>
      </c>
      <c r="I16" s="14" t="n">
        <f aca="false">SUM(G16:H16)</f>
        <v>3412.8</v>
      </c>
    </row>
    <row r="17" customFormat="false" ht="14.65" hidden="false" customHeight="false" outlineLevel="0" collapsed="false">
      <c r="A17" s="8" t="n">
        <v>14</v>
      </c>
      <c r="B17" s="9" t="s">
        <v>26</v>
      </c>
      <c r="C17" s="11" t="n">
        <v>6400</v>
      </c>
      <c r="D17" s="11"/>
      <c r="E17" s="11" t="n">
        <f aca="false">SUM(C17:D17)</f>
        <v>6400</v>
      </c>
      <c r="F17" s="12" t="n">
        <v>3141.72</v>
      </c>
      <c r="G17" s="11" t="n">
        <v>2700</v>
      </c>
      <c r="H17" s="19" t="n">
        <v>1109.6</v>
      </c>
      <c r="I17" s="14" t="n">
        <f aca="false">SUM(G17:H17)</f>
        <v>3809.6</v>
      </c>
    </row>
    <row r="18" customFormat="false" ht="14.65" hidden="false" customHeight="false" outlineLevel="0" collapsed="false">
      <c r="A18" s="8" t="n">
        <v>15</v>
      </c>
      <c r="B18" s="9" t="s">
        <v>27</v>
      </c>
      <c r="C18" s="11" t="n">
        <v>6400</v>
      </c>
      <c r="D18" s="11" t="n">
        <v>1626.9</v>
      </c>
      <c r="E18" s="11" t="n">
        <f aca="false">SUM(C18:D18)</f>
        <v>8026.9</v>
      </c>
      <c r="F18" s="12" t="n">
        <f aca="false">2605.33+1008.68</f>
        <v>3614.01</v>
      </c>
      <c r="G18" s="11" t="n">
        <v>2700</v>
      </c>
      <c r="H18" s="19" t="n">
        <v>976</v>
      </c>
      <c r="I18" s="14" t="n">
        <f aca="false">SUM(G18:H18)</f>
        <v>3676</v>
      </c>
    </row>
    <row r="19" customFormat="false" ht="14.65" hidden="false" customHeight="false" outlineLevel="0" collapsed="false">
      <c r="A19" s="8" t="n">
        <v>16</v>
      </c>
      <c r="B19" s="9" t="s">
        <v>28</v>
      </c>
      <c r="C19" s="11" t="n">
        <v>6400</v>
      </c>
      <c r="D19" s="11" t="n">
        <v>478.5</v>
      </c>
      <c r="E19" s="11" t="n">
        <f aca="false">SUM(C19:D19)</f>
        <v>6878.5</v>
      </c>
      <c r="F19" s="12" t="n">
        <v>2926.19</v>
      </c>
      <c r="G19" s="11" t="n">
        <v>2700</v>
      </c>
      <c r="H19" s="19" t="n">
        <v>1180.8</v>
      </c>
      <c r="I19" s="14" t="n">
        <f aca="false">SUM(G19:H19)</f>
        <v>3880.8</v>
      </c>
    </row>
    <row r="20" customFormat="false" ht="14.65" hidden="false" customHeight="false" outlineLevel="0" collapsed="false">
      <c r="A20" s="8" t="n">
        <v>17</v>
      </c>
      <c r="B20" s="9" t="s">
        <v>29</v>
      </c>
      <c r="C20" s="11" t="n">
        <v>6400</v>
      </c>
      <c r="D20" s="11" t="n">
        <v>1435.5</v>
      </c>
      <c r="E20" s="11" t="n">
        <f aca="false">SUM(C20:D20)</f>
        <v>7835.5</v>
      </c>
      <c r="F20" s="12" t="n">
        <f aca="false">3287.2+1047.91</f>
        <v>4335.11</v>
      </c>
      <c r="G20" s="11" t="n">
        <v>2700</v>
      </c>
      <c r="H20" s="19" t="n">
        <v>1500</v>
      </c>
      <c r="I20" s="14" t="n">
        <f aca="false">SUM(G20:H20)</f>
        <v>4200</v>
      </c>
    </row>
    <row r="21" customFormat="false" ht="14.65" hidden="false" customHeight="false" outlineLevel="0" collapsed="false">
      <c r="A21" s="8" t="n">
        <v>18</v>
      </c>
      <c r="B21" s="9" t="s">
        <v>30</v>
      </c>
      <c r="C21" s="11" t="n">
        <v>6400</v>
      </c>
      <c r="D21" s="11"/>
      <c r="E21" s="11" t="n">
        <f aca="false">SUM(C21:D21)</f>
        <v>6400</v>
      </c>
      <c r="F21" s="12" t="n">
        <v>2703.9</v>
      </c>
      <c r="G21" s="11" t="n">
        <v>2700</v>
      </c>
      <c r="H21" s="19" t="n">
        <v>1248</v>
      </c>
      <c r="I21" s="14" t="n">
        <f aca="false">SUM(G21:H21)</f>
        <v>3948</v>
      </c>
    </row>
    <row r="22" customFormat="false" ht="14.65" hidden="false" customHeight="false" outlineLevel="0" collapsed="false">
      <c r="A22" s="8" t="n">
        <v>19</v>
      </c>
      <c r="B22" s="9" t="s">
        <v>31</v>
      </c>
      <c r="C22" s="11" t="n">
        <v>6400</v>
      </c>
      <c r="D22" s="11"/>
      <c r="E22" s="11" t="n">
        <f aca="false">SUM(C22:D22)</f>
        <v>6400</v>
      </c>
      <c r="F22" s="12" t="n">
        <v>2593.84</v>
      </c>
      <c r="G22" s="11" t="n">
        <v>2700</v>
      </c>
      <c r="H22" s="19" t="n">
        <v>160</v>
      </c>
      <c r="I22" s="14" t="n">
        <f aca="false">SUM(G22:H22)</f>
        <v>2860</v>
      </c>
    </row>
    <row r="23" customFormat="false" ht="14.65" hidden="false" customHeight="false" outlineLevel="0" collapsed="false">
      <c r="A23" s="8" t="n">
        <v>20</v>
      </c>
      <c r="B23" s="9" t="s">
        <v>32</v>
      </c>
      <c r="C23" s="11" t="n">
        <v>6400</v>
      </c>
      <c r="D23" s="11" t="n">
        <v>2105.4</v>
      </c>
      <c r="E23" s="11" t="n">
        <f aca="false">SUM(C23:D23)</f>
        <v>8505.4</v>
      </c>
      <c r="F23" s="12" t="n">
        <v>5150.59</v>
      </c>
      <c r="G23" s="11" t="n">
        <v>2700</v>
      </c>
      <c r="H23" s="19" t="n">
        <v>256</v>
      </c>
      <c r="I23" s="14" t="n">
        <f aca="false">SUM(G23:H23)</f>
        <v>2956</v>
      </c>
    </row>
    <row r="24" customFormat="false" ht="14.65" hidden="false" customHeight="false" outlineLevel="0" collapsed="false">
      <c r="A24" s="8" t="n">
        <v>21</v>
      </c>
      <c r="B24" s="9" t="s">
        <v>74</v>
      </c>
      <c r="C24" s="11" t="n">
        <f aca="false">6400-2560-3200</f>
        <v>640</v>
      </c>
      <c r="D24" s="11" t="n">
        <v>1435.5</v>
      </c>
      <c r="E24" s="11" t="n">
        <f aca="false">SUM(C24:D24)</f>
        <v>2075.5</v>
      </c>
      <c r="F24" s="12" t="n">
        <f aca="false">1180.96+846.94</f>
        <v>2027.9</v>
      </c>
      <c r="G24" s="11" t="n">
        <f aca="false">2700-2430</f>
        <v>270</v>
      </c>
      <c r="H24" s="19" t="n">
        <f aca="false">688.8-984</f>
        <v>-295.2</v>
      </c>
      <c r="I24" s="14" t="n">
        <f aca="false">SUM(G24:H24)</f>
        <v>-25.2</v>
      </c>
    </row>
    <row r="25" customFormat="false" ht="12.8" hidden="false" customHeight="false" outlineLevel="0" collapsed="false">
      <c r="A25" s="8" t="n">
        <v>22</v>
      </c>
      <c r="B25" s="9" t="s">
        <v>34</v>
      </c>
      <c r="C25" s="11" t="n">
        <v>6400</v>
      </c>
      <c r="D25" s="11" t="n">
        <v>957</v>
      </c>
      <c r="E25" s="11" t="n">
        <f aca="false">SUM(C25:D25)</f>
        <v>7357</v>
      </c>
      <c r="F25" s="12" t="n">
        <v>3207.41</v>
      </c>
      <c r="G25" s="11" t="n">
        <v>2700</v>
      </c>
      <c r="H25" s="19" t="n">
        <v>456</v>
      </c>
      <c r="I25" s="14" t="n">
        <f aca="false">SUM(G25:H25)</f>
        <v>3156</v>
      </c>
    </row>
    <row r="26" customFormat="false" ht="12.8" hidden="false" customHeight="false" outlineLevel="0" collapsed="false">
      <c r="A26" s="8" t="n">
        <v>23</v>
      </c>
      <c r="B26" s="9" t="s">
        <v>36</v>
      </c>
      <c r="C26" s="11" t="n">
        <f aca="false">6400/30*8</f>
        <v>1706.66666666667</v>
      </c>
      <c r="D26" s="11"/>
      <c r="E26" s="11" t="n">
        <f aca="false">SUM(C26:D26)</f>
        <v>1706.66666666667</v>
      </c>
      <c r="F26" s="12" t="n">
        <v>954.61</v>
      </c>
      <c r="G26" s="11" t="n">
        <f aca="false">2700/30*8</f>
        <v>720</v>
      </c>
      <c r="H26" s="19" t="n">
        <v>592.8</v>
      </c>
      <c r="I26" s="14" t="n">
        <f aca="false">SUM(G26:H26)</f>
        <v>1312.8</v>
      </c>
    </row>
    <row r="27" customFormat="false" ht="12.8" hidden="false" customHeight="false" outlineLevel="0" collapsed="false">
      <c r="A27" s="8" t="n">
        <v>24</v>
      </c>
      <c r="B27" s="9" t="s">
        <v>37</v>
      </c>
      <c r="C27" s="11" t="n">
        <v>6400</v>
      </c>
      <c r="D27" s="11" t="n">
        <v>478.5</v>
      </c>
      <c r="E27" s="11" t="n">
        <f aca="false">SUM(C27:D27)</f>
        <v>6878.5</v>
      </c>
      <c r="F27" s="12" t="n">
        <v>3370.3</v>
      </c>
      <c r="G27" s="11" t="n">
        <v>2700</v>
      </c>
      <c r="H27" s="19" t="n">
        <v>681.6</v>
      </c>
      <c r="I27" s="14" t="n">
        <f aca="false">SUM(G27:H27)</f>
        <v>3381.6</v>
      </c>
    </row>
    <row r="28" customFormat="false" ht="12.8" hidden="false" customHeight="false" outlineLevel="0" collapsed="false">
      <c r="A28" s="8" t="n">
        <v>25</v>
      </c>
      <c r="B28" s="9" t="s">
        <v>39</v>
      </c>
      <c r="C28" s="11" t="n">
        <v>6400</v>
      </c>
      <c r="D28" s="11"/>
      <c r="E28" s="11" t="n">
        <f aca="false">SUM(C28:D28)</f>
        <v>6400</v>
      </c>
      <c r="F28" s="12" t="n">
        <v>2949.22</v>
      </c>
      <c r="G28" s="11" t="n">
        <v>2700</v>
      </c>
      <c r="H28" s="19" t="n">
        <v>608</v>
      </c>
      <c r="I28" s="14" t="n">
        <f aca="false">SUM(G28:H28)</f>
        <v>3308</v>
      </c>
    </row>
    <row r="29" customFormat="false" ht="12.8" hidden="false" customHeight="false" outlineLevel="0" collapsed="false">
      <c r="A29" s="8" t="n">
        <v>26</v>
      </c>
      <c r="B29" s="9" t="s">
        <v>38</v>
      </c>
      <c r="C29" s="11" t="n">
        <v>6400</v>
      </c>
      <c r="D29" s="11" t="n">
        <v>957</v>
      </c>
      <c r="E29" s="11" t="n">
        <f aca="false">SUM(C29:D29)</f>
        <v>7357</v>
      </c>
      <c r="F29" s="12" t="n">
        <f aca="false">1930.39+643.46*2</f>
        <v>3217.31</v>
      </c>
      <c r="G29" s="11" t="n">
        <v>2700</v>
      </c>
      <c r="H29" s="19" t="n">
        <v>738.4</v>
      </c>
      <c r="I29" s="14" t="n">
        <f aca="false">SUM(G29:H29)</f>
        <v>3438.4</v>
      </c>
    </row>
    <row r="30" customFormat="false" ht="12.8" hidden="false" customHeight="false" outlineLevel="0" collapsed="false">
      <c r="A30" s="8" t="n">
        <v>27</v>
      </c>
      <c r="B30" s="9" t="s">
        <v>75</v>
      </c>
      <c r="C30" s="11" t="n">
        <f aca="false">6400/30*22</f>
        <v>4693.33333333333</v>
      </c>
      <c r="D30" s="11"/>
      <c r="E30" s="11" t="n">
        <f aca="false">SUM(C30:D30)</f>
        <v>4693.33333333333</v>
      </c>
      <c r="F30" s="12" t="n">
        <v>2110.49</v>
      </c>
      <c r="G30" s="11" t="n">
        <f aca="false">2700/30*22</f>
        <v>1980</v>
      </c>
      <c r="H30" s="19" t="n">
        <v>0</v>
      </c>
      <c r="I30" s="14" t="n">
        <f aca="false">SUM(G30:H30)</f>
        <v>1980</v>
      </c>
    </row>
    <row r="31" customFormat="false" ht="12.8" hidden="false" customHeight="false" outlineLevel="0" collapsed="false">
      <c r="A31" s="8" t="n">
        <v>28</v>
      </c>
      <c r="B31" s="9" t="s">
        <v>40</v>
      </c>
      <c r="C31" s="11" t="n">
        <v>6400</v>
      </c>
      <c r="D31" s="11" t="n">
        <v>957</v>
      </c>
      <c r="E31" s="11" t="n">
        <f aca="false">SUM(C31:D31)</f>
        <v>7357</v>
      </c>
      <c r="F31" s="12" t="n">
        <v>3983.89</v>
      </c>
      <c r="G31" s="11" t="n">
        <v>2700</v>
      </c>
      <c r="H31" s="19" t="n">
        <v>656</v>
      </c>
      <c r="I31" s="14" t="n">
        <f aca="false">SUM(G31:H31)</f>
        <v>3356</v>
      </c>
    </row>
    <row r="32" customFormat="false" ht="12.8" hidden="false" customHeight="false" outlineLevel="0" collapsed="false">
      <c r="A32" s="8" t="n">
        <v>29</v>
      </c>
      <c r="B32" s="9" t="s">
        <v>41</v>
      </c>
      <c r="C32" s="11" t="n">
        <v>6400</v>
      </c>
      <c r="D32" s="11" t="n">
        <v>478.5</v>
      </c>
      <c r="E32" s="11" t="n">
        <f aca="false">SUM(C32:D32)</f>
        <v>6878.5</v>
      </c>
      <c r="F32" s="12" t="n">
        <v>2559.47</v>
      </c>
      <c r="G32" s="11" t="n">
        <v>2700</v>
      </c>
      <c r="H32" s="19" t="n">
        <v>158.4</v>
      </c>
      <c r="I32" s="14" t="n">
        <f aca="false">SUM(G32:H32)</f>
        <v>2858.4</v>
      </c>
    </row>
    <row r="33" customFormat="false" ht="12.8" hidden="false" customHeight="false" outlineLevel="0" collapsed="false">
      <c r="A33" s="8" t="n">
        <v>30</v>
      </c>
      <c r="B33" s="9" t="s">
        <v>42</v>
      </c>
      <c r="C33" s="11" t="n">
        <v>6400</v>
      </c>
      <c r="D33" s="11"/>
      <c r="E33" s="11" t="n">
        <f aca="false">SUM(C33:D33)</f>
        <v>6400</v>
      </c>
      <c r="F33" s="12" t="n">
        <v>2941.52</v>
      </c>
      <c r="G33" s="11" t="n">
        <v>2700</v>
      </c>
      <c r="H33" s="19" t="n">
        <v>700.8</v>
      </c>
      <c r="I33" s="14" t="n">
        <f aca="false">SUM(G33:H33)</f>
        <v>3400.8</v>
      </c>
    </row>
    <row r="34" customFormat="false" ht="12.8" hidden="false" customHeight="false" outlineLevel="0" collapsed="false">
      <c r="A34" s="8" t="n">
        <v>31</v>
      </c>
      <c r="B34" s="9" t="s">
        <v>43</v>
      </c>
      <c r="C34" s="11" t="n">
        <v>6400</v>
      </c>
      <c r="D34" s="11" t="n">
        <v>1148.4</v>
      </c>
      <c r="E34" s="11" t="n">
        <f aca="false">SUM(C34:D34)</f>
        <v>7548.4</v>
      </c>
      <c r="F34" s="12" t="n">
        <v>4225.71</v>
      </c>
      <c r="G34" s="11" t="n">
        <v>2700</v>
      </c>
      <c r="H34" s="19" t="n">
        <v>1144</v>
      </c>
      <c r="I34" s="14" t="n">
        <f aca="false">SUM(G34:H34)</f>
        <v>3844</v>
      </c>
    </row>
    <row r="35" customFormat="false" ht="12.8" hidden="false" customHeight="false" outlineLevel="0" collapsed="false">
      <c r="A35" s="8" t="n">
        <v>32</v>
      </c>
      <c r="B35" s="9" t="s">
        <v>44</v>
      </c>
      <c r="C35" s="11" t="n">
        <v>6400</v>
      </c>
      <c r="D35" s="11" t="n">
        <v>957</v>
      </c>
      <c r="E35" s="11" t="n">
        <f aca="false">SUM(C35:D35)</f>
        <v>7357</v>
      </c>
      <c r="F35" s="12" t="n">
        <v>3983.89</v>
      </c>
      <c r="G35" s="11" t="n">
        <v>2700</v>
      </c>
      <c r="H35" s="19" t="n">
        <v>665.6</v>
      </c>
      <c r="I35" s="14" t="n">
        <f aca="false">SUM(G35:H35)</f>
        <v>3365.6</v>
      </c>
    </row>
    <row r="36" customFormat="false" ht="12.8" hidden="false" customHeight="false" outlineLevel="0" collapsed="false">
      <c r="A36" s="8" t="n">
        <v>33</v>
      </c>
      <c r="B36" s="9" t="s">
        <v>45</v>
      </c>
      <c r="C36" s="11" t="n">
        <v>6400</v>
      </c>
      <c r="D36" s="23"/>
      <c r="E36" s="11" t="n">
        <f aca="false">SUM(C36:D36)</f>
        <v>6400</v>
      </c>
      <c r="F36" s="12" t="n">
        <v>3141.72</v>
      </c>
      <c r="G36" s="11" t="n">
        <v>2700</v>
      </c>
      <c r="H36" s="19" t="n">
        <v>1091.2</v>
      </c>
      <c r="I36" s="14" t="n">
        <f aca="false">SUM(G36:H36)</f>
        <v>3791.2</v>
      </c>
    </row>
    <row r="37" customFormat="false" ht="12.8" hidden="false" customHeight="false" outlineLevel="0" collapsed="false">
      <c r="A37" s="8" t="n">
        <v>34</v>
      </c>
      <c r="B37" s="20" t="s">
        <v>46</v>
      </c>
      <c r="C37" s="11" t="n">
        <v>6400</v>
      </c>
      <c r="D37" s="11" t="n">
        <v>478.5</v>
      </c>
      <c r="E37" s="11" t="n">
        <f aca="false">SUM(C37:D37)</f>
        <v>6878.5</v>
      </c>
      <c r="F37" s="12" t="n">
        <v>3370.3</v>
      </c>
      <c r="G37" s="11" t="n">
        <v>2700</v>
      </c>
      <c r="H37" s="19" t="n">
        <v>585.6</v>
      </c>
      <c r="I37" s="14" t="n">
        <f aca="false">SUM(G37:H37)</f>
        <v>3285.6</v>
      </c>
    </row>
    <row r="38" customFormat="false" ht="12.8" hidden="false" customHeight="false" outlineLevel="0" collapsed="false">
      <c r="A38" s="8" t="n">
        <v>35</v>
      </c>
      <c r="B38" s="20" t="s">
        <v>47</v>
      </c>
      <c r="C38" s="11" t="n">
        <v>6400</v>
      </c>
      <c r="D38" s="11" t="n">
        <v>1435.5</v>
      </c>
      <c r="E38" s="11" t="n">
        <f aca="false">SUM(C38:D38)</f>
        <v>7835.5</v>
      </c>
      <c r="F38" s="12" t="n">
        <f aca="false">3796.32+846.94</f>
        <v>4643.26</v>
      </c>
      <c r="G38" s="11" t="n">
        <v>2700</v>
      </c>
      <c r="H38" s="19" t="n">
        <v>684</v>
      </c>
      <c r="I38" s="14" t="n">
        <f aca="false">SUM(G38:H38)</f>
        <v>3384</v>
      </c>
    </row>
    <row r="39" customFormat="false" ht="12.8" hidden="false" customHeight="false" outlineLevel="0" collapsed="false">
      <c r="A39" s="8" t="n">
        <v>36</v>
      </c>
      <c r="B39" s="20" t="s">
        <v>48</v>
      </c>
      <c r="C39" s="11" t="n">
        <v>6400</v>
      </c>
      <c r="D39" s="11" t="n">
        <v>478.5</v>
      </c>
      <c r="E39" s="11" t="n">
        <f aca="false">SUM(C39:D39)</f>
        <v>6878.5</v>
      </c>
      <c r="F39" s="12" t="n">
        <v>3370.3</v>
      </c>
      <c r="G39" s="11" t="n">
        <v>2700</v>
      </c>
      <c r="H39" s="19" t="n">
        <v>577.6</v>
      </c>
      <c r="I39" s="14" t="n">
        <f aca="false">SUM(G39:H39)</f>
        <v>3277.6</v>
      </c>
    </row>
    <row r="40" customFormat="false" ht="12.8" hidden="false" customHeight="false" outlineLevel="0" collapsed="false">
      <c r="A40" s="8" t="n">
        <v>37</v>
      </c>
      <c r="B40" s="20" t="s">
        <v>49</v>
      </c>
      <c r="C40" s="11" t="n">
        <v>6400</v>
      </c>
      <c r="D40" s="11" t="n">
        <v>478.5</v>
      </c>
      <c r="E40" s="11" t="n">
        <f aca="false">SUM(C40:D40)</f>
        <v>6878.5</v>
      </c>
      <c r="F40" s="12" t="n">
        <v>3381.7</v>
      </c>
      <c r="G40" s="11" t="n">
        <v>2700</v>
      </c>
      <c r="H40" s="19" t="n">
        <v>780.8</v>
      </c>
      <c r="I40" s="14" t="n">
        <f aca="false">SUM(G40:H40)</f>
        <v>3480.8</v>
      </c>
    </row>
    <row r="41" customFormat="false" ht="12.8" hidden="false" customHeight="false" outlineLevel="0" collapsed="false">
      <c r="A41" s="8" t="n">
        <v>38</v>
      </c>
      <c r="B41" s="20" t="s">
        <v>50</v>
      </c>
      <c r="C41" s="11" t="n">
        <v>6400</v>
      </c>
      <c r="D41" s="11" t="n">
        <v>478.5</v>
      </c>
      <c r="E41" s="11" t="n">
        <f aca="false">SUM(C41:D41)</f>
        <v>6878.5</v>
      </c>
      <c r="F41" s="12" t="n">
        <v>3512.6</v>
      </c>
      <c r="G41" s="11" t="n">
        <v>2700</v>
      </c>
      <c r="H41" s="19" t="n">
        <v>634.4</v>
      </c>
      <c r="I41" s="14" t="n">
        <f aca="false">SUM(G41:H41)</f>
        <v>3334.4</v>
      </c>
    </row>
    <row r="45" customFormat="false" ht="12.75" hidden="false" customHeight="false" outlineLevel="0" collapsed="false">
      <c r="A45" s="0" t="s">
        <v>51</v>
      </c>
      <c r="B45" s="0" t="s">
        <v>52</v>
      </c>
    </row>
    <row r="46" customFormat="false" ht="12.75" hidden="false" customHeight="false" outlineLevel="0" collapsed="false">
      <c r="B46" s="0" t="s">
        <v>53</v>
      </c>
    </row>
    <row r="47" customFormat="false" ht="12.75" hidden="false" customHeight="false" outlineLevel="0" collapsed="false">
      <c r="B47" s="0" t="s">
        <v>54</v>
      </c>
    </row>
    <row r="48" customFormat="false" ht="12.75" hidden="false" customHeight="false" outlineLevel="0" collapsed="false">
      <c r="B48" s="0" t="s">
        <v>55</v>
      </c>
    </row>
    <row r="49" customFormat="false" ht="12.75" hidden="false" customHeight="false" outlineLevel="0" collapsed="false">
      <c r="B49" s="0" t="s">
        <v>56</v>
      </c>
    </row>
    <row r="50" customFormat="false" ht="12.75" hidden="false" customHeight="false" outlineLevel="0" collapsed="false">
      <c r="B50" s="0" t="s">
        <v>57</v>
      </c>
    </row>
    <row r="1048576" customFormat="false" ht="12.8" hidden="false" customHeight="false" outlineLevel="0" collapsed="false"/>
  </sheetData>
  <mergeCells count="1">
    <mergeCell ref="A1:I1"/>
  </mergeCells>
  <printOptions headings="false" gridLines="false" gridLinesSet="true" horizontalCentered="false" verticalCentered="false"/>
  <pageMargins left="0.7" right="0.7" top="0.75" bottom="0.75" header="0.3" footer="0.3"/>
  <pageSetup paperSize="8" scale="100" firstPageNumber="0" fitToWidth="0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LibreOffice/6.1.1.2$Windows_X86_64 LibreOffice_project/5d19a1bfa650b796764388cd8b33a5af1f5baa1b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2020-12-04T09:34:56Z</dcterms:created>
  <dc:creator>Giuseppina Di Felice</dc:creator>
  <dc:description/>
  <dc:language>it-IT</dc:language>
  <cp:lastModifiedBy/>
  <cp:lastPrinted>2020-12-04T11:13:13Z</cp:lastPrinted>
  <dcterms:modified xsi:type="dcterms:W3CDTF">2021-02-03T12:11:10Z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