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A Economico Consiglieri\Documenti_condivisi\File_Pubblicazione_Art_14\c) Compensi connessi all’assunzione della carica\Anno_2025\"/>
    </mc:Choice>
  </mc:AlternateContent>
  <xr:revisionPtr revIDLastSave="0" documentId="8_{83518049-8576-409B-BC23-2FFAA040DBF8}" xr6:coauthVersionLast="36" xr6:coauthVersionMax="36" xr10:uidLastSave="{00000000-0000-0000-0000-000000000000}"/>
  <bookViews>
    <workbookView xWindow="0" yWindow="0" windowWidth="28800" windowHeight="12708" activeTab="3" xr2:uid="{B5539C8C-BF13-4503-B4EE-4D010FD18372}"/>
  </bookViews>
  <sheets>
    <sheet name="Gennaio 2025" sheetId="1" r:id="rId1"/>
    <sheet name="Febbraio 2025" sheetId="2" r:id="rId2"/>
    <sheet name="Marzo 2025" sheetId="3" r:id="rId3"/>
    <sheet name="Aprile 2025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 l="1"/>
  <c r="F39" i="4"/>
  <c r="G38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G17" i="4"/>
  <c r="F17" i="4"/>
  <c r="F16" i="4"/>
  <c r="F15" i="4"/>
  <c r="G14" i="4"/>
  <c r="F14" i="4"/>
  <c r="F13" i="4"/>
  <c r="F12" i="4"/>
  <c r="G11" i="4"/>
  <c r="F11" i="4"/>
  <c r="F10" i="4"/>
  <c r="F9" i="4"/>
  <c r="F8" i="4"/>
  <c r="G7" i="4"/>
  <c r="F7" i="4"/>
  <c r="G6" i="4"/>
  <c r="F6" i="4"/>
  <c r="G5" i="4"/>
  <c r="F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F4" i="4"/>
  <c r="G38" i="3" l="1"/>
  <c r="G17" i="3"/>
  <c r="G14" i="3"/>
  <c r="G11" i="3"/>
  <c r="G7" i="3"/>
  <c r="G6" i="3"/>
  <c r="G5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4" i="3"/>
  <c r="F40" i="2" l="1"/>
  <c r="F39" i="2"/>
  <c r="G38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G17" i="2"/>
  <c r="F17" i="2"/>
  <c r="F16" i="2"/>
  <c r="F15" i="2"/>
  <c r="G14" i="2"/>
  <c r="F14" i="2"/>
  <c r="F13" i="2"/>
  <c r="F12" i="2"/>
  <c r="G11" i="2"/>
  <c r="F11" i="2"/>
  <c r="F10" i="2"/>
  <c r="F9" i="2"/>
  <c r="F8" i="2"/>
  <c r="G7" i="2"/>
  <c r="F7" i="2"/>
  <c r="G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G5" i="2"/>
  <c r="F5" i="2"/>
  <c r="A5" i="2"/>
  <c r="F4" i="2"/>
  <c r="G38" i="1" l="1"/>
  <c r="G17" i="1"/>
  <c r="G14" i="1"/>
  <c r="G11" i="1"/>
  <c r="G7" i="1"/>
  <c r="G6" i="1"/>
  <c r="G5" i="1"/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F4" i="1"/>
</calcChain>
</file>

<file path=xl/sharedStrings.xml><?xml version="1.0" encoding="utf-8"?>
<sst xmlns="http://schemas.openxmlformats.org/spreadsheetml/2006/main" count="232" uniqueCount="61">
  <si>
    <t>N.</t>
  </si>
  <si>
    <t>Consigliere/Assessore</t>
  </si>
  <si>
    <t>Periodo di liquidazione</t>
  </si>
  <si>
    <t xml:space="preserve">Indennità di carica </t>
  </si>
  <si>
    <t xml:space="preserve">Indennità di funzione </t>
  </si>
  <si>
    <t xml:space="preserve">Totale Indennità </t>
  </si>
  <si>
    <t>Totale Indennità netta *</t>
  </si>
  <si>
    <t>Rimborso spese per l'esercizio del mandato -  quota fissa</t>
  </si>
  <si>
    <t>Rimborso spese per l'esercizio del mandato -  quota variabile</t>
  </si>
  <si>
    <t>Rimborso spese per l'esercizio del mandato -  quota variabile arretrati</t>
  </si>
  <si>
    <t>Decurtazioni</t>
  </si>
  <si>
    <t>Totale rimborso spese</t>
  </si>
  <si>
    <t>Rimborso spese missioni</t>
  </si>
  <si>
    <t>ACCIARRI MONICA</t>
  </si>
  <si>
    <t>ACQUAROLI FRANCESCO</t>
  </si>
  <si>
    <t>AGUZZI STEFANO</t>
  </si>
  <si>
    <t>ANTONINI ANDREA MARIA</t>
  </si>
  <si>
    <t>ASSENTI ANDREA</t>
  </si>
  <si>
    <t>AUSILI MARCO</t>
  </si>
  <si>
    <t>BAIOCCHI NICOLA</t>
  </si>
  <si>
    <t>BALDELLI FRANCESCO</t>
  </si>
  <si>
    <t>BATTISTONI MIRELLA</t>
  </si>
  <si>
    <t>BILO' MIRKO</t>
  </si>
  <si>
    <t>BIONDI CHIARA</t>
  </si>
  <si>
    <t>BORA MANUELA</t>
  </si>
  <si>
    <t>BORRONI PIERPAOLO</t>
  </si>
  <si>
    <t>BRANDONI GOFFREDO</t>
  </si>
  <si>
    <t>CANCELLIERI GIORGIO</t>
  </si>
  <si>
    <t>CARANCINI ROMANO</t>
  </si>
  <si>
    <t>CASINI ANNA</t>
  </si>
  <si>
    <t>CESETTI FABRIZIO</t>
  </si>
  <si>
    <t>DALLASTA GIOVANNI</t>
  </si>
  <si>
    <t>ELEZI LINDITA</t>
  </si>
  <si>
    <t>LATINI DINO</t>
  </si>
  <si>
    <t>LIVI SIMONE</t>
  </si>
  <si>
    <t>LUPINI SIMONA</t>
  </si>
  <si>
    <t>MANGIALARDI MAURIZIO</t>
  </si>
  <si>
    <t>MARCOZZI JESSICA</t>
  </si>
  <si>
    <t>MARINANGELI MARCO</t>
  </si>
  <si>
    <t>MARINELLI RENZO</t>
  </si>
  <si>
    <t>MASTROVINCENZO ANTONIO</t>
  </si>
  <si>
    <t>MENGHI ANNA</t>
  </si>
  <si>
    <t>MINARDI RENATO CLAUDIO</t>
  </si>
  <si>
    <t>PASQUI GIANLUCA</t>
  </si>
  <si>
    <t>PUTZU ANDREA</t>
  </si>
  <si>
    <t>ROSSI GIACOMO</t>
  </si>
  <si>
    <t>RUGGERI MARTA CARMELA RAIMONDA</t>
  </si>
  <si>
    <t>SALTAMARTINI FILIPPO</t>
  </si>
  <si>
    <t>SANTARELLI LUCA</t>
  </si>
  <si>
    <t>VITRI MICAELA</t>
  </si>
  <si>
    <t>*</t>
  </si>
  <si>
    <t>Nota: l'importo dell'indennità netta del singolo Consigliere può variare in base all'eventuale applicazione delle seguenti variabili:</t>
  </si>
  <si>
    <t>Contributi previdenziali onerosi</t>
  </si>
  <si>
    <t>Termine periodo contribuzione obbligatoria per indennità di fine mandato</t>
  </si>
  <si>
    <t>Applicazione detrazioni per carichi di famiglia</t>
  </si>
  <si>
    <t>Applicazione aliquota IRPEF fissa</t>
  </si>
  <si>
    <t>Trattenute di altra natura</t>
  </si>
  <si>
    <t>MESE DI GENNAIO 2025</t>
  </si>
  <si>
    <t>MESE DI FEBBRAIO 2025</t>
  </si>
  <si>
    <t>MESE DI MARZO 2025</t>
  </si>
  <si>
    <t>MESE DI 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</si>
</sst>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charset val="1"/>
    </font>
    <font>
      <sz val="9"/>
      <name val="Arial"/>
      <family val="2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6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0" fillId="0" borderId="0" xfId="0" applyNumberFormat="1"/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3E2A-E358-48F5-A449-34FA34FA2CA4}">
  <dimension ref="A1:M49"/>
  <sheetViews>
    <sheetView topLeftCell="A7" zoomScale="93" zoomScaleNormal="93" workbookViewId="0">
      <selection activeCell="G41" sqref="G41"/>
    </sheetView>
  </sheetViews>
  <sheetFormatPr defaultRowHeight="13.2" x14ac:dyDescent="0.25"/>
  <cols>
    <col min="1" max="1" width="8.109375" customWidth="1"/>
    <col min="2" max="2" width="22.88671875" customWidth="1"/>
    <col min="3" max="3" width="11.88671875" hidden="1" customWidth="1"/>
    <col min="4" max="4" width="15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1.109375" hidden="1" customWidth="1"/>
    <col min="11" max="11" width="11.33203125" customWidth="1"/>
    <col min="12" max="12" width="12.6640625" customWidth="1"/>
    <col min="15" max="1026" width="8.6640625" customWidth="1"/>
  </cols>
  <sheetData>
    <row r="1" spans="1:13" x14ac:dyDescent="0.25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5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3084.63</v>
      </c>
      <c r="H4" s="10">
        <v>2700</v>
      </c>
      <c r="I4" s="10">
        <v>295.2</v>
      </c>
      <c r="J4" s="12"/>
      <c r="K4" s="12"/>
      <c r="L4" s="10">
        <v>2995.2</v>
      </c>
      <c r="M4" s="10"/>
    </row>
    <row r="5" spans="1:13" x14ac:dyDescent="0.25">
      <c r="A5" s="7">
        <f>A4+1</f>
        <v>2</v>
      </c>
      <c r="B5" s="8" t="s">
        <v>14</v>
      </c>
      <c r="C5" s="9"/>
      <c r="D5" s="10">
        <v>6400</v>
      </c>
      <c r="E5" s="10">
        <v>2392.5</v>
      </c>
      <c r="F5" s="10">
        <f t="shared" si="0"/>
        <v>8792.5</v>
      </c>
      <c r="G5" s="11">
        <f>2566.08+1363.72</f>
        <v>3929.8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5">
      <c r="A6" s="7">
        <f t="shared" ref="A6:A40" si="1">A5+1</f>
        <v>3</v>
      </c>
      <c r="B6" s="8" t="s">
        <v>15</v>
      </c>
      <c r="C6" s="9"/>
      <c r="D6" s="10">
        <v>6400</v>
      </c>
      <c r="E6" s="10">
        <v>1435.5</v>
      </c>
      <c r="F6" s="10">
        <f t="shared" si="0"/>
        <v>7835.5</v>
      </c>
      <c r="G6" s="11">
        <f>2589.98+818.23</f>
        <v>3408.21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5">
      <c r="A7" s="7">
        <f t="shared" si="1"/>
        <v>4</v>
      </c>
      <c r="B7" s="8" t="s">
        <v>16</v>
      </c>
      <c r="C7" s="9"/>
      <c r="D7" s="10">
        <v>6400</v>
      </c>
      <c r="E7" s="10">
        <v>1435.5</v>
      </c>
      <c r="F7" s="10">
        <f t="shared" si="0"/>
        <v>7835.5</v>
      </c>
      <c r="G7" s="11">
        <f>2589.98+818.23</f>
        <v>3408.21</v>
      </c>
      <c r="H7" s="10">
        <v>2700</v>
      </c>
      <c r="I7" s="10">
        <v>1180.8</v>
      </c>
      <c r="J7" s="12"/>
      <c r="K7" s="12"/>
      <c r="L7" s="10">
        <v>3880.8</v>
      </c>
      <c r="M7" s="10"/>
    </row>
    <row r="8" spans="1:13" x14ac:dyDescent="0.25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0">
        <v>2700</v>
      </c>
      <c r="I8" s="10">
        <v>216</v>
      </c>
      <c r="J8" s="12"/>
      <c r="K8" s="12"/>
      <c r="L8" s="10">
        <v>2916</v>
      </c>
      <c r="M8" s="10"/>
    </row>
    <row r="9" spans="1:13" x14ac:dyDescent="0.25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2469.48</v>
      </c>
      <c r="H9" s="10">
        <v>2700</v>
      </c>
      <c r="I9" s="10">
        <v>72</v>
      </c>
      <c r="J9" s="12"/>
      <c r="K9" s="12"/>
      <c r="L9" s="10">
        <v>2772</v>
      </c>
      <c r="M9" s="10"/>
    </row>
    <row r="10" spans="1:13" x14ac:dyDescent="0.25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3185.52</v>
      </c>
      <c r="H10" s="10">
        <v>2700</v>
      </c>
      <c r="I10" s="10">
        <v>464.8</v>
      </c>
      <c r="J10" s="12"/>
      <c r="K10" s="12">
        <v>-50</v>
      </c>
      <c r="L10" s="10">
        <v>3114.8</v>
      </c>
      <c r="M10" s="10"/>
    </row>
    <row r="11" spans="1:13" x14ac:dyDescent="0.25">
      <c r="A11" s="7">
        <f t="shared" si="1"/>
        <v>8</v>
      </c>
      <c r="B11" s="8" t="s">
        <v>20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2589.98+818.23</f>
        <v>3408.21</v>
      </c>
      <c r="H11" s="10">
        <v>2700</v>
      </c>
      <c r="I11" s="10">
        <v>1254.4000000000001</v>
      </c>
      <c r="J11" s="12"/>
      <c r="K11" s="12"/>
      <c r="L11" s="10">
        <v>3954.4</v>
      </c>
      <c r="M11" s="10">
        <v>357.62</v>
      </c>
    </row>
    <row r="12" spans="1:13" x14ac:dyDescent="0.25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2673.67</v>
      </c>
      <c r="H12" s="10">
        <v>2790</v>
      </c>
      <c r="I12" s="10">
        <v>284</v>
      </c>
      <c r="J12" s="12"/>
      <c r="K12" s="12"/>
      <c r="L12" s="10">
        <v>2984</v>
      </c>
      <c r="M12" s="10"/>
    </row>
    <row r="13" spans="1:13" x14ac:dyDescent="0.25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0">
        <v>2700</v>
      </c>
      <c r="I13" s="10">
        <v>294.40000000000003</v>
      </c>
      <c r="J13" s="12"/>
      <c r="K13" s="12"/>
      <c r="L13" s="10">
        <v>2994.4</v>
      </c>
      <c r="M13" s="10"/>
    </row>
    <row r="14" spans="1:13" x14ac:dyDescent="0.25">
      <c r="A14" s="7">
        <f t="shared" si="1"/>
        <v>11</v>
      </c>
      <c r="B14" s="8" t="s">
        <v>23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2613.69+818.23</f>
        <v>3431.92</v>
      </c>
      <c r="H14" s="10">
        <v>2700</v>
      </c>
      <c r="I14" s="10">
        <v>676</v>
      </c>
      <c r="J14" s="12"/>
      <c r="K14" s="12"/>
      <c r="L14" s="10">
        <v>3376</v>
      </c>
      <c r="M14" s="10">
        <v>131.05000000000001</v>
      </c>
    </row>
    <row r="15" spans="1:13" x14ac:dyDescent="0.25">
      <c r="A15" s="7">
        <f t="shared" si="1"/>
        <v>12</v>
      </c>
      <c r="B15" s="8" t="s">
        <v>24</v>
      </c>
      <c r="C15" s="9"/>
      <c r="D15" s="10">
        <v>6400</v>
      </c>
      <c r="E15" s="10"/>
      <c r="F15" s="10">
        <f t="shared" si="0"/>
        <v>6400</v>
      </c>
      <c r="G15" s="11">
        <v>2625.7</v>
      </c>
      <c r="H15" s="10">
        <v>2700</v>
      </c>
      <c r="I15" s="10">
        <v>21.6</v>
      </c>
      <c r="J15" s="12"/>
      <c r="K15" s="12"/>
      <c r="L15" s="10">
        <v>2721.6</v>
      </c>
      <c r="M15" s="10"/>
    </row>
    <row r="16" spans="1:13" x14ac:dyDescent="0.25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2923.2</v>
      </c>
      <c r="H16" s="10">
        <v>2700</v>
      </c>
      <c r="I16" s="10">
        <v>150.4</v>
      </c>
      <c r="J16" s="12"/>
      <c r="K16" s="12"/>
      <c r="L16" s="10">
        <v>2850.4</v>
      </c>
      <c r="M16" s="10"/>
    </row>
    <row r="17" spans="1:13" x14ac:dyDescent="0.25">
      <c r="A17" s="7">
        <f t="shared" si="1"/>
        <v>14</v>
      </c>
      <c r="B17" s="8" t="s">
        <v>26</v>
      </c>
      <c r="C17" s="9"/>
      <c r="D17" s="10">
        <v>6400</v>
      </c>
      <c r="E17" s="10">
        <v>1435.5</v>
      </c>
      <c r="F17" s="10">
        <f t="shared" ref="F17" si="2">SUM(D17:E17)</f>
        <v>7835.5</v>
      </c>
      <c r="G17" s="11">
        <f>2085.72+846.94</f>
        <v>2932.66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5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0">
        <v>2700</v>
      </c>
      <c r="I18" s="10">
        <v>237.60000000000002</v>
      </c>
      <c r="J18" s="12"/>
      <c r="K18" s="12"/>
      <c r="L18" s="10">
        <v>2937.6</v>
      </c>
      <c r="M18" s="10"/>
    </row>
    <row r="19" spans="1:13" x14ac:dyDescent="0.25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2920.53</v>
      </c>
      <c r="H19" s="10">
        <v>2700</v>
      </c>
      <c r="I19" s="10">
        <v>876</v>
      </c>
      <c r="J19" s="12"/>
      <c r="K19" s="12"/>
      <c r="L19" s="10">
        <v>3576</v>
      </c>
      <c r="M19" s="10"/>
    </row>
    <row r="20" spans="1:13" x14ac:dyDescent="0.25">
      <c r="A20" s="7">
        <f t="shared" si="1"/>
        <v>17</v>
      </c>
      <c r="B20" s="8" t="s">
        <v>29</v>
      </c>
      <c r="C20" s="9"/>
      <c r="D20" s="10">
        <v>6400</v>
      </c>
      <c r="E20" s="10">
        <v>957</v>
      </c>
      <c r="F20" s="10">
        <f t="shared" si="0"/>
        <v>7357</v>
      </c>
      <c r="G20" s="11">
        <v>3039.64</v>
      </c>
      <c r="H20" s="10">
        <v>2700</v>
      </c>
      <c r="I20" s="10">
        <v>885.6</v>
      </c>
      <c r="J20" s="12"/>
      <c r="K20" s="12"/>
      <c r="L20" s="10">
        <v>3585.6</v>
      </c>
      <c r="M20" s="10"/>
    </row>
    <row r="21" spans="1:13" x14ac:dyDescent="0.25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2920.37</v>
      </c>
      <c r="H21" s="10">
        <v>2700</v>
      </c>
      <c r="I21" s="10">
        <v>998.40000000000009</v>
      </c>
      <c r="J21" s="12"/>
      <c r="K21" s="12"/>
      <c r="L21" s="10">
        <v>3698.4</v>
      </c>
      <c r="M21" s="10"/>
    </row>
    <row r="22" spans="1:13" x14ac:dyDescent="0.25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2671.97</v>
      </c>
      <c r="H22" s="10">
        <v>2700</v>
      </c>
      <c r="I22" s="10">
        <v>265.60000000000002</v>
      </c>
      <c r="J22" s="12"/>
      <c r="K22" s="12"/>
      <c r="L22" s="10">
        <v>2965.6</v>
      </c>
      <c r="M22" s="10"/>
    </row>
    <row r="23" spans="1:13" x14ac:dyDescent="0.25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2463.15</v>
      </c>
      <c r="H23" s="10">
        <v>2700</v>
      </c>
      <c r="I23" s="10">
        <v>204.8</v>
      </c>
      <c r="J23" s="12"/>
      <c r="K23" s="12"/>
      <c r="L23" s="10">
        <v>2904.8</v>
      </c>
      <c r="M23" s="10"/>
    </row>
    <row r="24" spans="1:13" x14ac:dyDescent="0.25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0">
        <v>2700</v>
      </c>
      <c r="I24" s="10">
        <v>160</v>
      </c>
      <c r="J24" s="12"/>
      <c r="K24" s="12"/>
      <c r="L24" s="10">
        <v>2860</v>
      </c>
      <c r="M24" s="10"/>
    </row>
    <row r="25" spans="1:13" x14ac:dyDescent="0.25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2566.5</v>
      </c>
      <c r="H25" s="10">
        <v>2700</v>
      </c>
      <c r="I25" s="10">
        <v>408.8</v>
      </c>
      <c r="J25" s="12"/>
      <c r="K25" s="12"/>
      <c r="L25" s="10">
        <v>3108.8</v>
      </c>
      <c r="M25" s="10"/>
    </row>
    <row r="26" spans="1:13" x14ac:dyDescent="0.25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2375.9499999999998</v>
      </c>
      <c r="H26" s="10">
        <v>2700</v>
      </c>
      <c r="I26" s="10">
        <v>170.4</v>
      </c>
      <c r="J26" s="12"/>
      <c r="K26" s="12"/>
      <c r="L26" s="10">
        <v>2870.4</v>
      </c>
      <c r="M26" s="10"/>
    </row>
    <row r="27" spans="1:13" x14ac:dyDescent="0.25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3108.97</v>
      </c>
      <c r="H27" s="10">
        <v>2700</v>
      </c>
      <c r="I27" s="10">
        <v>425.6</v>
      </c>
      <c r="J27" s="12"/>
      <c r="K27" s="12"/>
      <c r="L27" s="10">
        <v>3125.6</v>
      </c>
      <c r="M27" s="10"/>
    </row>
    <row r="28" spans="1:13" x14ac:dyDescent="0.25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2921.38</v>
      </c>
      <c r="H28" s="10">
        <v>2700</v>
      </c>
      <c r="I28" s="10">
        <v>568</v>
      </c>
      <c r="J28" s="12"/>
      <c r="K28" s="12"/>
      <c r="L28" s="10">
        <v>3268</v>
      </c>
      <c r="M28" s="10"/>
    </row>
    <row r="29" spans="1:13" x14ac:dyDescent="0.25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2625.86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5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0">
        <v>2700</v>
      </c>
      <c r="I30" s="10">
        <v>656</v>
      </c>
      <c r="J30" s="12"/>
      <c r="K30" s="12"/>
      <c r="L30" s="10">
        <v>3356</v>
      </c>
      <c r="M30" s="10"/>
    </row>
    <row r="31" spans="1:13" x14ac:dyDescent="0.25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0">
        <v>2700</v>
      </c>
      <c r="I31" s="10">
        <v>334.40000000000003</v>
      </c>
      <c r="J31" s="12"/>
      <c r="K31" s="12"/>
      <c r="L31" s="10">
        <v>3034.4</v>
      </c>
      <c r="M31" s="10"/>
    </row>
    <row r="32" spans="1:13" x14ac:dyDescent="0.25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2629.63</v>
      </c>
      <c r="H32" s="10">
        <v>2700</v>
      </c>
      <c r="I32" s="10">
        <v>292</v>
      </c>
      <c r="J32" s="12"/>
      <c r="K32" s="12"/>
      <c r="L32" s="10">
        <v>2992</v>
      </c>
      <c r="M32" s="10"/>
    </row>
    <row r="33" spans="1:13" x14ac:dyDescent="0.25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2668.13</v>
      </c>
      <c r="H33" s="10">
        <v>2700</v>
      </c>
      <c r="I33" s="10">
        <v>390.40000000000003</v>
      </c>
      <c r="J33" s="12"/>
      <c r="K33" s="12"/>
      <c r="L33" s="10">
        <v>3090.4</v>
      </c>
      <c r="M33" s="10"/>
    </row>
    <row r="34" spans="1:13" x14ac:dyDescent="0.25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3286.07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5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3181.76</v>
      </c>
      <c r="H35" s="10">
        <v>2700</v>
      </c>
      <c r="I35" s="10">
        <v>291.2</v>
      </c>
      <c r="J35" s="12"/>
      <c r="K35" s="12"/>
      <c r="L35" s="10">
        <v>2991.2</v>
      </c>
      <c r="M35" s="10"/>
    </row>
    <row r="36" spans="1:13" x14ac:dyDescent="0.25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2628.56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5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2768.59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5">
      <c r="A38" s="7">
        <f t="shared" si="1"/>
        <v>35</v>
      </c>
      <c r="B38" s="14" t="s">
        <v>47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2585.19+927.33</f>
        <v>3512.52</v>
      </c>
      <c r="H38" s="10">
        <v>2700</v>
      </c>
      <c r="I38" s="10">
        <v>324</v>
      </c>
      <c r="J38" s="12"/>
      <c r="K38" s="12"/>
      <c r="L38" s="10">
        <v>3024</v>
      </c>
      <c r="M38" s="10"/>
    </row>
    <row r="39" spans="1:13" x14ac:dyDescent="0.25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2450.75</v>
      </c>
      <c r="H39" s="10">
        <v>2700</v>
      </c>
      <c r="I39" s="10">
        <v>456</v>
      </c>
      <c r="J39" s="12"/>
      <c r="K39" s="12"/>
      <c r="L39" s="10">
        <v>3156</v>
      </c>
      <c r="M39" s="10"/>
    </row>
    <row r="40" spans="1:13" x14ac:dyDescent="0.25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2874.88</v>
      </c>
      <c r="H40" s="10">
        <v>2700</v>
      </c>
      <c r="I40" s="10">
        <v>332</v>
      </c>
      <c r="J40" s="12"/>
      <c r="K40" s="12"/>
      <c r="L40" s="10">
        <v>3032</v>
      </c>
      <c r="M40" s="10"/>
    </row>
    <row r="41" spans="1:13" x14ac:dyDescent="0.25">
      <c r="E41" s="15"/>
      <c r="F41" s="15"/>
      <c r="I41" s="15"/>
      <c r="J41" s="15"/>
      <c r="K41" s="15"/>
      <c r="L41" s="15"/>
      <c r="M41" s="15"/>
    </row>
    <row r="44" spans="1:13" x14ac:dyDescent="0.25">
      <c r="A44" t="s">
        <v>50</v>
      </c>
      <c r="B44" t="s">
        <v>51</v>
      </c>
    </row>
    <row r="45" spans="1:13" x14ac:dyDescent="0.25">
      <c r="B45" t="s">
        <v>52</v>
      </c>
    </row>
    <row r="46" spans="1:13" x14ac:dyDescent="0.25">
      <c r="B46" t="s">
        <v>53</v>
      </c>
    </row>
    <row r="47" spans="1:13" x14ac:dyDescent="0.25">
      <c r="B47" t="s">
        <v>54</v>
      </c>
    </row>
    <row r="48" spans="1:13" x14ac:dyDescent="0.25">
      <c r="B48" t="s">
        <v>55</v>
      </c>
    </row>
    <row r="49" spans="2:2" x14ac:dyDescent="0.25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3F2E-0809-4D0E-B281-C981D9B6F3C3}">
  <dimension ref="A1:M49"/>
  <sheetViews>
    <sheetView zoomScale="93" zoomScaleNormal="93" workbookViewId="0">
      <selection activeCell="I41" sqref="I41"/>
    </sheetView>
  </sheetViews>
  <sheetFormatPr defaultRowHeight="13.2" x14ac:dyDescent="0.25"/>
  <cols>
    <col min="1" max="1" width="8.109375" customWidth="1"/>
    <col min="2" max="2" width="22.88671875" customWidth="1"/>
    <col min="3" max="3" width="11.88671875" hidden="1" customWidth="1"/>
    <col min="4" max="4" width="15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1.109375" hidden="1" customWidth="1"/>
    <col min="11" max="11" width="11.33203125" customWidth="1"/>
    <col min="12" max="12" width="12.6640625" customWidth="1"/>
    <col min="15" max="1026" width="8.6640625" customWidth="1"/>
  </cols>
  <sheetData>
    <row r="1" spans="1:13" x14ac:dyDescent="0.25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5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3084.63</v>
      </c>
      <c r="H4" s="10">
        <v>2700</v>
      </c>
      <c r="I4" s="10">
        <v>787.2</v>
      </c>
      <c r="J4" s="12"/>
      <c r="K4" s="12"/>
      <c r="L4" s="10">
        <v>3487.2</v>
      </c>
      <c r="M4" s="10"/>
    </row>
    <row r="5" spans="1:13" x14ac:dyDescent="0.25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2566.08+1363.72</f>
        <v>3929.8</v>
      </c>
      <c r="H5" s="10">
        <v>2700</v>
      </c>
      <c r="I5" s="10">
        <v>640</v>
      </c>
      <c r="J5" s="12"/>
      <c r="K5" s="12"/>
      <c r="L5" s="10">
        <v>3340</v>
      </c>
      <c r="M5" s="10">
        <v>120</v>
      </c>
    </row>
    <row r="6" spans="1:13" x14ac:dyDescent="0.25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2589.98+818.23</f>
        <v>3408.21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5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2589.98+818.23</f>
        <v>3408.21</v>
      </c>
      <c r="H7" s="10">
        <v>2700</v>
      </c>
      <c r="I7" s="10">
        <v>1279.2</v>
      </c>
      <c r="J7" s="12"/>
      <c r="K7" s="12"/>
      <c r="L7" s="10">
        <v>3979.2</v>
      </c>
      <c r="M7" s="10">
        <v>46.04</v>
      </c>
    </row>
    <row r="8" spans="1:13" x14ac:dyDescent="0.25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0">
        <v>2700</v>
      </c>
      <c r="I8" s="10">
        <v>288</v>
      </c>
      <c r="J8" s="12"/>
      <c r="K8" s="12"/>
      <c r="L8" s="10">
        <v>2988</v>
      </c>
      <c r="M8" s="10"/>
    </row>
    <row r="9" spans="1:13" x14ac:dyDescent="0.25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2469.48</v>
      </c>
      <c r="H9" s="10">
        <v>2700</v>
      </c>
      <c r="I9" s="10">
        <v>120</v>
      </c>
      <c r="J9" s="12"/>
      <c r="K9" s="12"/>
      <c r="L9" s="10">
        <v>2820</v>
      </c>
      <c r="M9" s="10"/>
    </row>
    <row r="10" spans="1:13" x14ac:dyDescent="0.25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3185.52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5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2589.98+818.23</f>
        <v>3408.21</v>
      </c>
      <c r="H11" s="10">
        <v>2700</v>
      </c>
      <c r="I11" s="10">
        <v>1019.2</v>
      </c>
      <c r="J11" s="12"/>
      <c r="K11" s="12"/>
      <c r="L11" s="10">
        <v>3719.2</v>
      </c>
      <c r="M11" s="10">
        <v>234.3</v>
      </c>
    </row>
    <row r="12" spans="1:13" x14ac:dyDescent="0.25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2673.67</v>
      </c>
      <c r="H12" s="10">
        <v>2700</v>
      </c>
      <c r="I12" s="10">
        <v>170.4</v>
      </c>
      <c r="J12" s="12"/>
      <c r="K12" s="12"/>
      <c r="L12" s="10">
        <v>2870.4</v>
      </c>
      <c r="M12" s="10">
        <v>355.83</v>
      </c>
    </row>
    <row r="13" spans="1:13" x14ac:dyDescent="0.25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0">
        <v>2700</v>
      </c>
      <c r="I13" s="10">
        <v>294.40000000000003</v>
      </c>
      <c r="J13" s="12"/>
      <c r="K13" s="12"/>
      <c r="L13" s="10">
        <v>2994.4</v>
      </c>
      <c r="M13" s="10"/>
    </row>
    <row r="14" spans="1:13" x14ac:dyDescent="0.25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2613.69+818.23</f>
        <v>3431.92</v>
      </c>
      <c r="H14" s="10">
        <v>2700</v>
      </c>
      <c r="I14" s="10">
        <v>624</v>
      </c>
      <c r="J14" s="12"/>
      <c r="K14" s="12"/>
      <c r="L14" s="10">
        <v>3324</v>
      </c>
      <c r="M14" s="10">
        <v>542.75</v>
      </c>
    </row>
    <row r="15" spans="1:13" x14ac:dyDescent="0.25">
      <c r="A15" s="7">
        <f t="shared" si="1"/>
        <v>12</v>
      </c>
      <c r="B15" s="8" t="s">
        <v>24</v>
      </c>
      <c r="C15" s="9"/>
      <c r="D15" s="10">
        <v>6400</v>
      </c>
      <c r="E15" s="10">
        <v>1276</v>
      </c>
      <c r="F15" s="10">
        <f t="shared" si="0"/>
        <v>7676</v>
      </c>
      <c r="G15" s="11">
        <v>3387.35</v>
      </c>
      <c r="H15" s="10">
        <v>2700</v>
      </c>
      <c r="I15" s="10">
        <v>86.4</v>
      </c>
      <c r="J15" s="12"/>
      <c r="K15" s="12"/>
      <c r="L15" s="10">
        <v>2786.4</v>
      </c>
      <c r="M15" s="10"/>
    </row>
    <row r="16" spans="1:13" x14ac:dyDescent="0.25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2923.2</v>
      </c>
      <c r="H16" s="10">
        <v>2700</v>
      </c>
      <c r="I16" s="10">
        <v>263.2</v>
      </c>
      <c r="J16" s="12"/>
      <c r="K16" s="12"/>
      <c r="L16" s="10">
        <v>2963.2</v>
      </c>
      <c r="M16" s="10"/>
    </row>
    <row r="17" spans="1:13" x14ac:dyDescent="0.25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2085.72+846.94</f>
        <v>2932.66</v>
      </c>
      <c r="H17" s="10">
        <v>2700</v>
      </c>
      <c r="I17" s="10">
        <v>176</v>
      </c>
      <c r="J17" s="12"/>
      <c r="K17" s="12"/>
      <c r="L17" s="10">
        <v>2876</v>
      </c>
      <c r="M17" s="10">
        <v>347.7</v>
      </c>
    </row>
    <row r="18" spans="1:13" x14ac:dyDescent="0.25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0">
        <v>2700</v>
      </c>
      <c r="I18" s="10">
        <v>396</v>
      </c>
      <c r="J18" s="12"/>
      <c r="K18" s="12"/>
      <c r="L18" s="10">
        <v>3096</v>
      </c>
      <c r="M18" s="10"/>
    </row>
    <row r="19" spans="1:13" x14ac:dyDescent="0.25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2920.53</v>
      </c>
      <c r="H19" s="10">
        <v>2700</v>
      </c>
      <c r="I19" s="10">
        <v>876</v>
      </c>
      <c r="J19" s="12"/>
      <c r="K19" s="12"/>
      <c r="L19" s="10">
        <v>3576</v>
      </c>
      <c r="M19" s="10"/>
    </row>
    <row r="20" spans="1:13" x14ac:dyDescent="0.25">
      <c r="A20" s="7">
        <f t="shared" si="1"/>
        <v>17</v>
      </c>
      <c r="B20" s="8" t="s">
        <v>29</v>
      </c>
      <c r="C20" s="9"/>
      <c r="D20" s="10">
        <v>6400</v>
      </c>
      <c r="E20" s="10">
        <v>-319</v>
      </c>
      <c r="F20" s="10">
        <f t="shared" si="0"/>
        <v>6081</v>
      </c>
      <c r="G20" s="11">
        <v>2231.67</v>
      </c>
      <c r="H20" s="10">
        <v>2700</v>
      </c>
      <c r="I20" s="10">
        <v>1082.4000000000001</v>
      </c>
      <c r="J20" s="12"/>
      <c r="K20" s="12"/>
      <c r="L20" s="10">
        <v>3782.4</v>
      </c>
      <c r="M20" s="10"/>
    </row>
    <row r="21" spans="1:13" x14ac:dyDescent="0.25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2920.37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5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2671.97</v>
      </c>
      <c r="H22" s="10">
        <v>2700</v>
      </c>
      <c r="I22" s="10">
        <v>464.8</v>
      </c>
      <c r="J22" s="12"/>
      <c r="K22" s="12"/>
      <c r="L22" s="10">
        <v>3164.8</v>
      </c>
      <c r="M22" s="10"/>
    </row>
    <row r="23" spans="1:13" x14ac:dyDescent="0.25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2463.15</v>
      </c>
      <c r="H23" s="10">
        <v>2700</v>
      </c>
      <c r="I23" s="10">
        <v>230.4</v>
      </c>
      <c r="J23" s="12"/>
      <c r="K23" s="12"/>
      <c r="L23" s="10">
        <v>2930.4</v>
      </c>
      <c r="M23" s="10"/>
    </row>
    <row r="24" spans="1:13" x14ac:dyDescent="0.25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0">
        <v>2700</v>
      </c>
      <c r="I24" s="10">
        <v>80</v>
      </c>
      <c r="J24" s="12"/>
      <c r="K24" s="12"/>
      <c r="L24" s="10">
        <v>2780</v>
      </c>
      <c r="M24" s="10"/>
    </row>
    <row r="25" spans="1:13" x14ac:dyDescent="0.25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2566.5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5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2375.9499999999998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5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3108.97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5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2921.38</v>
      </c>
      <c r="H28" s="10">
        <v>2700</v>
      </c>
      <c r="I28" s="10">
        <v>511.20000000000005</v>
      </c>
      <c r="J28" s="12"/>
      <c r="K28" s="12"/>
      <c r="L28" s="10">
        <v>3211.2</v>
      </c>
      <c r="M28" s="10"/>
    </row>
    <row r="29" spans="1:13" x14ac:dyDescent="0.25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2625.86</v>
      </c>
      <c r="H29" s="10">
        <v>2700</v>
      </c>
      <c r="I29" s="10">
        <v>364</v>
      </c>
      <c r="J29" s="12"/>
      <c r="K29" s="12"/>
      <c r="L29" s="10">
        <v>3064</v>
      </c>
      <c r="M29" s="10">
        <v>658.34</v>
      </c>
    </row>
    <row r="30" spans="1:13" x14ac:dyDescent="0.25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0">
        <v>2700</v>
      </c>
      <c r="I30" s="10">
        <v>196.8</v>
      </c>
      <c r="J30" s="12"/>
      <c r="K30" s="12"/>
      <c r="L30" s="10">
        <v>2896.8</v>
      </c>
      <c r="M30" s="10"/>
    </row>
    <row r="31" spans="1:13" x14ac:dyDescent="0.25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5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2629.63</v>
      </c>
      <c r="H32" s="10">
        <v>2700</v>
      </c>
      <c r="I32" s="10">
        <v>467.20000000000005</v>
      </c>
      <c r="J32" s="12"/>
      <c r="K32" s="12"/>
      <c r="L32" s="10">
        <v>3167.2</v>
      </c>
      <c r="M32" s="10"/>
    </row>
    <row r="33" spans="1:13" x14ac:dyDescent="0.25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2668.13</v>
      </c>
      <c r="H33" s="10">
        <v>2700</v>
      </c>
      <c r="I33" s="10">
        <v>439.20000000000005</v>
      </c>
      <c r="J33" s="12"/>
      <c r="K33" s="12"/>
      <c r="L33" s="10">
        <v>3139.2</v>
      </c>
      <c r="M33" s="10"/>
    </row>
    <row r="34" spans="1:13" x14ac:dyDescent="0.25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3286.07</v>
      </c>
      <c r="H34" s="10">
        <v>2700</v>
      </c>
      <c r="I34" s="10">
        <v>792</v>
      </c>
      <c r="J34" s="12"/>
      <c r="K34" s="12"/>
      <c r="L34" s="10">
        <v>3492</v>
      </c>
      <c r="M34" s="10"/>
    </row>
    <row r="35" spans="1:13" x14ac:dyDescent="0.25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3181.76</v>
      </c>
      <c r="H35" s="10">
        <v>2700</v>
      </c>
      <c r="I35" s="10">
        <v>249.60000000000002</v>
      </c>
      <c r="J35" s="12"/>
      <c r="K35" s="12"/>
      <c r="L35" s="10">
        <v>2949.6</v>
      </c>
      <c r="M35" s="10"/>
    </row>
    <row r="36" spans="1:13" x14ac:dyDescent="0.25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2628.56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5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2768.59</v>
      </c>
      <c r="H37" s="10">
        <v>2700</v>
      </c>
      <c r="I37" s="10">
        <v>48.800000000000004</v>
      </c>
      <c r="J37" s="12"/>
      <c r="K37" s="12"/>
      <c r="L37" s="10">
        <v>2748.8</v>
      </c>
      <c r="M37" s="10"/>
    </row>
    <row r="38" spans="1:13" x14ac:dyDescent="0.25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2585.19+927.33</f>
        <v>3512.52</v>
      </c>
      <c r="H38" s="10">
        <v>2700</v>
      </c>
      <c r="I38" s="10">
        <v>360</v>
      </c>
      <c r="J38" s="12"/>
      <c r="K38" s="12"/>
      <c r="L38" s="10">
        <v>3060</v>
      </c>
      <c r="M38" s="10"/>
    </row>
    <row r="39" spans="1:13" x14ac:dyDescent="0.25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2450.75</v>
      </c>
      <c r="H39" s="10">
        <v>2700</v>
      </c>
      <c r="I39" s="10">
        <v>547.20000000000005</v>
      </c>
      <c r="J39" s="12"/>
      <c r="K39" s="12"/>
      <c r="L39" s="10">
        <v>3247.2</v>
      </c>
      <c r="M39" s="10"/>
    </row>
    <row r="40" spans="1:13" x14ac:dyDescent="0.25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2874.88</v>
      </c>
      <c r="H40" s="10">
        <v>2700</v>
      </c>
      <c r="I40" s="10">
        <v>265.60000000000002</v>
      </c>
      <c r="J40" s="12"/>
      <c r="K40" s="12"/>
      <c r="L40" s="10">
        <v>2965.6</v>
      </c>
      <c r="M40" s="10"/>
    </row>
    <row r="41" spans="1:13" x14ac:dyDescent="0.25">
      <c r="E41" s="15"/>
      <c r="F41" s="15"/>
      <c r="I41" s="15"/>
      <c r="J41" s="15"/>
      <c r="K41" s="15"/>
      <c r="L41" s="15"/>
      <c r="M41" s="15"/>
    </row>
    <row r="44" spans="1:13" x14ac:dyDescent="0.25">
      <c r="A44" t="s">
        <v>50</v>
      </c>
      <c r="B44" t="s">
        <v>51</v>
      </c>
    </row>
    <row r="45" spans="1:13" x14ac:dyDescent="0.25">
      <c r="B45" t="s">
        <v>52</v>
      </c>
    </row>
    <row r="46" spans="1:13" x14ac:dyDescent="0.25">
      <c r="B46" t="s">
        <v>53</v>
      </c>
    </row>
    <row r="47" spans="1:13" x14ac:dyDescent="0.25">
      <c r="B47" t="s">
        <v>54</v>
      </c>
    </row>
    <row r="48" spans="1:13" x14ac:dyDescent="0.25">
      <c r="B48" t="s">
        <v>55</v>
      </c>
    </row>
    <row r="49" spans="2:2" x14ac:dyDescent="0.25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A6B7-1845-4563-A9BF-71B197B425CF}">
  <dimension ref="A1:M49"/>
  <sheetViews>
    <sheetView topLeftCell="A25" zoomScale="93" zoomScaleNormal="93" workbookViewId="0">
      <selection activeCell="L41" sqref="L41"/>
    </sheetView>
  </sheetViews>
  <sheetFormatPr defaultRowHeight="13.2" x14ac:dyDescent="0.25"/>
  <cols>
    <col min="1" max="1" width="8.109375" customWidth="1"/>
    <col min="2" max="2" width="22.88671875" customWidth="1"/>
    <col min="3" max="3" width="11.88671875" hidden="1" customWidth="1"/>
    <col min="4" max="4" width="15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1.109375" hidden="1" customWidth="1"/>
    <col min="11" max="11" width="11.33203125" customWidth="1"/>
    <col min="12" max="12" width="12.6640625" customWidth="1"/>
    <col min="15" max="1026" width="8.6640625" customWidth="1"/>
  </cols>
  <sheetData>
    <row r="1" spans="1:13" x14ac:dyDescent="0.2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5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688.80000000000007</v>
      </c>
      <c r="J4" s="12"/>
      <c r="K4" s="12"/>
      <c r="L4" s="10">
        <v>3388.8</v>
      </c>
      <c r="M4" s="10"/>
    </row>
    <row r="5" spans="1:13" x14ac:dyDescent="0.25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5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5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1377.6000000000001</v>
      </c>
      <c r="J7" s="12"/>
      <c r="K7" s="12"/>
      <c r="L7" s="10">
        <v>4077.6000000000004</v>
      </c>
      <c r="M7" s="10">
        <v>2.8</v>
      </c>
    </row>
    <row r="8" spans="1:13" x14ac:dyDescent="0.25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504</v>
      </c>
      <c r="J8" s="12"/>
      <c r="K8" s="12">
        <v>-100</v>
      </c>
      <c r="L8" s="10">
        <v>3104</v>
      </c>
      <c r="M8" s="10"/>
    </row>
    <row r="9" spans="1:13" x14ac:dyDescent="0.25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128</v>
      </c>
      <c r="J9" s="12"/>
      <c r="K9" s="12"/>
      <c r="L9" s="10">
        <v>2828</v>
      </c>
      <c r="M9" s="10"/>
    </row>
    <row r="10" spans="1:13" x14ac:dyDescent="0.25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730.40000000000009</v>
      </c>
      <c r="J10" s="12"/>
      <c r="K10" s="12"/>
      <c r="L10" s="10">
        <v>3430.4</v>
      </c>
      <c r="M10" s="10"/>
    </row>
    <row r="11" spans="1:13" x14ac:dyDescent="0.25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940.80000000000007</v>
      </c>
      <c r="J11" s="12"/>
      <c r="K11" s="12"/>
      <c r="L11" s="10">
        <v>3640.8</v>
      </c>
      <c r="M11" s="10">
        <v>485.1</v>
      </c>
    </row>
    <row r="12" spans="1:13" x14ac:dyDescent="0.25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340.8</v>
      </c>
      <c r="J12" s="12"/>
      <c r="K12" s="12"/>
      <c r="L12" s="10">
        <v>3040.8</v>
      </c>
      <c r="M12" s="10"/>
    </row>
    <row r="13" spans="1:13" x14ac:dyDescent="0.25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239.20000000000002</v>
      </c>
      <c r="J13" s="12"/>
      <c r="K13" s="12"/>
      <c r="L13" s="10">
        <v>2939.2</v>
      </c>
      <c r="M13" s="10"/>
    </row>
    <row r="14" spans="1:13" x14ac:dyDescent="0.25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624</v>
      </c>
      <c r="J14" s="12"/>
      <c r="K14" s="12"/>
      <c r="L14" s="10">
        <v>3324</v>
      </c>
      <c r="M14" s="10">
        <v>29</v>
      </c>
    </row>
    <row r="15" spans="1:13" x14ac:dyDescent="0.25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108</v>
      </c>
      <c r="J15" s="12"/>
      <c r="K15" s="12"/>
      <c r="L15" s="10">
        <v>2808</v>
      </c>
      <c r="M15" s="10"/>
    </row>
    <row r="16" spans="1:13" x14ac:dyDescent="0.25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300.8</v>
      </c>
      <c r="J16" s="12"/>
      <c r="K16" s="12">
        <v>-400</v>
      </c>
      <c r="L16" s="10">
        <v>2600.8000000000002</v>
      </c>
      <c r="M16" s="10"/>
    </row>
    <row r="17" spans="1:13" x14ac:dyDescent="0.25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158.4</v>
      </c>
      <c r="J17" s="12"/>
      <c r="K17" s="12"/>
      <c r="L17" s="10">
        <v>2858.4</v>
      </c>
      <c r="M17" s="10"/>
    </row>
    <row r="18" spans="1:13" x14ac:dyDescent="0.25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554.4</v>
      </c>
      <c r="J18" s="12"/>
      <c r="K18" s="12"/>
      <c r="L18" s="10">
        <v>3254.4</v>
      </c>
      <c r="M18" s="10"/>
    </row>
    <row r="19" spans="1:13" x14ac:dyDescent="0.25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992.80000000000007</v>
      </c>
      <c r="J19" s="12"/>
      <c r="K19" s="12"/>
      <c r="L19" s="10">
        <v>3692.8</v>
      </c>
      <c r="M19" s="10"/>
    </row>
    <row r="20" spans="1:13" x14ac:dyDescent="0.25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1180.8</v>
      </c>
      <c r="J20" s="12"/>
      <c r="K20" s="12">
        <v>-100</v>
      </c>
      <c r="L20" s="10">
        <v>3780.8</v>
      </c>
      <c r="M20" s="10"/>
    </row>
    <row r="21" spans="1:13" x14ac:dyDescent="0.25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5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597.6</v>
      </c>
      <c r="J22" s="12"/>
      <c r="K22" s="12"/>
      <c r="L22" s="10">
        <v>3297.6</v>
      </c>
      <c r="M22" s="10"/>
    </row>
    <row r="23" spans="1:13" x14ac:dyDescent="0.25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281.60000000000002</v>
      </c>
      <c r="J23" s="12"/>
      <c r="K23" s="12"/>
      <c r="L23" s="10">
        <v>2981.6</v>
      </c>
      <c r="M23" s="10"/>
    </row>
    <row r="24" spans="1:13" x14ac:dyDescent="0.25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208</v>
      </c>
      <c r="J24" s="12"/>
      <c r="K24" s="12"/>
      <c r="L24" s="10">
        <v>2908</v>
      </c>
      <c r="M24" s="10"/>
    </row>
    <row r="25" spans="1:13" x14ac:dyDescent="0.25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2555.2800000000002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5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2365.27</v>
      </c>
      <c r="H26" s="10">
        <v>2700</v>
      </c>
      <c r="I26" s="10">
        <v>340.8</v>
      </c>
      <c r="J26" s="12"/>
      <c r="K26" s="12"/>
      <c r="L26" s="10">
        <v>3040.8</v>
      </c>
      <c r="M26" s="10"/>
    </row>
    <row r="27" spans="1:13" x14ac:dyDescent="0.25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3096.37</v>
      </c>
      <c r="H27" s="10">
        <v>2700</v>
      </c>
      <c r="I27" s="10">
        <v>547.20000000000005</v>
      </c>
      <c r="J27" s="12"/>
      <c r="K27" s="12"/>
      <c r="L27" s="10">
        <v>3247.2</v>
      </c>
      <c r="M27" s="10"/>
    </row>
    <row r="28" spans="1:13" x14ac:dyDescent="0.25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397.6</v>
      </c>
      <c r="J28" s="12"/>
      <c r="K28" s="12"/>
      <c r="L28" s="10">
        <v>3097.6</v>
      </c>
      <c r="M28" s="10"/>
    </row>
    <row r="29" spans="1:13" x14ac:dyDescent="0.25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416</v>
      </c>
      <c r="J29" s="12"/>
      <c r="K29" s="12"/>
      <c r="L29" s="10">
        <v>3116</v>
      </c>
      <c r="M29" s="10"/>
    </row>
    <row r="30" spans="1:13" x14ac:dyDescent="0.25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5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364.8</v>
      </c>
      <c r="J31" s="12"/>
      <c r="K31" s="12"/>
      <c r="L31" s="10">
        <v>3064.8</v>
      </c>
      <c r="M31" s="10"/>
    </row>
    <row r="32" spans="1:13" x14ac:dyDescent="0.25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467.20000000000005</v>
      </c>
      <c r="J32" s="12"/>
      <c r="K32" s="12"/>
      <c r="L32" s="10">
        <v>3167.2</v>
      </c>
      <c r="M32" s="10"/>
    </row>
    <row r="33" spans="1:13" x14ac:dyDescent="0.25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439.20000000000005</v>
      </c>
      <c r="J33" s="12"/>
      <c r="K33" s="12"/>
      <c r="L33" s="10">
        <v>3139.2</v>
      </c>
      <c r="M33" s="10"/>
    </row>
    <row r="34" spans="1:13" x14ac:dyDescent="0.25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1056</v>
      </c>
      <c r="J34" s="12"/>
      <c r="K34" s="12"/>
      <c r="L34" s="10">
        <v>3756</v>
      </c>
      <c r="M34" s="10"/>
    </row>
    <row r="35" spans="1:13" x14ac:dyDescent="0.25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457.6</v>
      </c>
      <c r="J35" s="12"/>
      <c r="K35" s="12"/>
      <c r="L35" s="10">
        <v>3157.6</v>
      </c>
      <c r="M35" s="10"/>
    </row>
    <row r="36" spans="1:13" x14ac:dyDescent="0.25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5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292.8</v>
      </c>
      <c r="J37" s="12"/>
      <c r="K37" s="12"/>
      <c r="L37" s="10">
        <v>2992.8</v>
      </c>
      <c r="M37" s="10"/>
    </row>
    <row r="38" spans="1:13" x14ac:dyDescent="0.25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432</v>
      </c>
      <c r="J38" s="12"/>
      <c r="K38" s="12">
        <v>-300</v>
      </c>
      <c r="L38" s="10">
        <v>2832</v>
      </c>
      <c r="M38" s="10"/>
    </row>
    <row r="39" spans="1:13" x14ac:dyDescent="0.25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395.20000000000005</v>
      </c>
      <c r="J39" s="12"/>
      <c r="K39" s="12"/>
      <c r="L39" s="10">
        <v>3095.2</v>
      </c>
      <c r="M39" s="10"/>
    </row>
    <row r="40" spans="1:13" x14ac:dyDescent="0.25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597.6</v>
      </c>
      <c r="J40" s="12"/>
      <c r="K40" s="12"/>
      <c r="L40" s="10">
        <v>3297.6</v>
      </c>
      <c r="M40" s="10"/>
    </row>
    <row r="41" spans="1:13" x14ac:dyDescent="0.25">
      <c r="E41" s="15"/>
      <c r="F41" s="15"/>
      <c r="G41" s="15"/>
      <c r="I41" s="15"/>
      <c r="J41" s="15"/>
      <c r="K41" s="15"/>
      <c r="L41" s="15"/>
      <c r="M41" s="15"/>
    </row>
    <row r="44" spans="1:13" x14ac:dyDescent="0.25">
      <c r="A44" t="s">
        <v>50</v>
      </c>
      <c r="B44" t="s">
        <v>51</v>
      </c>
    </row>
    <row r="45" spans="1:13" x14ac:dyDescent="0.25">
      <c r="B45" t="s">
        <v>52</v>
      </c>
    </row>
    <row r="46" spans="1:13" x14ac:dyDescent="0.25">
      <c r="B46" t="s">
        <v>53</v>
      </c>
    </row>
    <row r="47" spans="1:13" x14ac:dyDescent="0.25">
      <c r="B47" t="s">
        <v>54</v>
      </c>
    </row>
    <row r="48" spans="1:13" x14ac:dyDescent="0.25">
      <c r="B48" t="s">
        <v>55</v>
      </c>
    </row>
    <row r="49" spans="2:2" x14ac:dyDescent="0.25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D360-7333-4815-A1BB-4A5C6A15AB88}">
  <dimension ref="A1:M49"/>
  <sheetViews>
    <sheetView tabSelected="1" zoomScale="93" zoomScaleNormal="93" workbookViewId="0">
      <selection activeCell="O13" sqref="O13"/>
    </sheetView>
  </sheetViews>
  <sheetFormatPr defaultRowHeight="13.2" x14ac:dyDescent="0.25"/>
  <cols>
    <col min="1" max="1" width="8.109375" customWidth="1"/>
    <col min="2" max="2" width="22.88671875" customWidth="1"/>
    <col min="3" max="3" width="11.88671875" hidden="1" customWidth="1"/>
    <col min="4" max="4" width="15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1.109375" hidden="1" customWidth="1"/>
    <col min="11" max="11" width="11.33203125" customWidth="1"/>
    <col min="12" max="12" width="12.6640625" customWidth="1"/>
    <col min="15" max="1026" width="8.6640625" customWidth="1"/>
  </cols>
  <sheetData>
    <row r="1" spans="1:13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5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492</v>
      </c>
      <c r="J4" s="12"/>
      <c r="K4" s="12"/>
      <c r="L4" s="10">
        <v>3192</v>
      </c>
      <c r="M4" s="10">
        <v>111.92</v>
      </c>
    </row>
    <row r="5" spans="1:13" x14ac:dyDescent="0.25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5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5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787.2</v>
      </c>
      <c r="J7" s="12"/>
      <c r="K7" s="12"/>
      <c r="L7" s="10">
        <v>3487.2</v>
      </c>
      <c r="M7" s="10">
        <v>2864.64</v>
      </c>
    </row>
    <row r="8" spans="1:13" x14ac:dyDescent="0.25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648</v>
      </c>
      <c r="J8" s="12"/>
      <c r="K8" s="12"/>
      <c r="L8" s="10">
        <v>3348</v>
      </c>
      <c r="M8" s="10"/>
    </row>
    <row r="9" spans="1:13" x14ac:dyDescent="0.25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120</v>
      </c>
      <c r="J9" s="12"/>
      <c r="K9" s="12"/>
      <c r="L9" s="10">
        <v>2820</v>
      </c>
      <c r="M9" s="10"/>
    </row>
    <row r="10" spans="1:13" x14ac:dyDescent="0.25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5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1097.6000000000001</v>
      </c>
      <c r="J11" s="12"/>
      <c r="K11" s="12"/>
      <c r="L11" s="10">
        <v>3797.6000000000004</v>
      </c>
      <c r="M11" s="10">
        <v>497.35</v>
      </c>
    </row>
    <row r="12" spans="1:13" x14ac:dyDescent="0.25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511.20000000000005</v>
      </c>
      <c r="J12" s="12"/>
      <c r="K12" s="12"/>
      <c r="L12" s="10">
        <v>3211.2</v>
      </c>
      <c r="M12" s="10"/>
    </row>
    <row r="13" spans="1:13" x14ac:dyDescent="0.25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312.8</v>
      </c>
      <c r="J13" s="12"/>
      <c r="K13" s="12"/>
      <c r="L13" s="10">
        <v>3012.8</v>
      </c>
      <c r="M13" s="10"/>
    </row>
    <row r="14" spans="1:13" x14ac:dyDescent="0.25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520</v>
      </c>
      <c r="J14" s="12"/>
      <c r="K14" s="12"/>
      <c r="L14" s="10">
        <v>3220</v>
      </c>
      <c r="M14" s="10"/>
    </row>
    <row r="15" spans="1:13" x14ac:dyDescent="0.25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172.8</v>
      </c>
      <c r="J15" s="12"/>
      <c r="K15" s="12"/>
      <c r="L15" s="10">
        <v>2872.8</v>
      </c>
      <c r="M15" s="10"/>
    </row>
    <row r="16" spans="1:13" x14ac:dyDescent="0.25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263.2</v>
      </c>
      <c r="J16" s="12"/>
      <c r="K16" s="12"/>
      <c r="L16" s="10">
        <v>2963.2</v>
      </c>
      <c r="M16" s="10"/>
    </row>
    <row r="17" spans="1:13" x14ac:dyDescent="0.25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5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396</v>
      </c>
      <c r="J18" s="12"/>
      <c r="K18" s="12"/>
      <c r="L18" s="10">
        <v>3096</v>
      </c>
      <c r="M18" s="10"/>
    </row>
    <row r="19" spans="1:13" x14ac:dyDescent="0.25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1168</v>
      </c>
      <c r="J19" s="12"/>
      <c r="K19" s="12"/>
      <c r="L19" s="10">
        <v>3868</v>
      </c>
      <c r="M19" s="10"/>
    </row>
    <row r="20" spans="1:13" x14ac:dyDescent="0.25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1180.8</v>
      </c>
      <c r="J20" s="12"/>
      <c r="K20" s="12"/>
      <c r="L20" s="10">
        <v>3880.8</v>
      </c>
      <c r="M20" s="10"/>
    </row>
    <row r="21" spans="1:13" x14ac:dyDescent="0.25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1123.2</v>
      </c>
      <c r="J21" s="12"/>
      <c r="K21" s="12"/>
      <c r="L21" s="10">
        <v>3823.2</v>
      </c>
      <c r="M21" s="10"/>
    </row>
    <row r="22" spans="1:13" x14ac:dyDescent="0.25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398.40000000000003</v>
      </c>
      <c r="J22" s="12"/>
      <c r="K22" s="12"/>
      <c r="L22" s="10">
        <v>3098.4</v>
      </c>
      <c r="M22" s="10"/>
    </row>
    <row r="23" spans="1:13" x14ac:dyDescent="0.25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307.20000000000005</v>
      </c>
      <c r="J23" s="12"/>
      <c r="K23" s="12"/>
      <c r="L23" s="10">
        <v>3007.2</v>
      </c>
      <c r="M23" s="10"/>
    </row>
    <row r="24" spans="1:13" x14ac:dyDescent="0.25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208</v>
      </c>
      <c r="J24" s="12"/>
      <c r="K24" s="12"/>
      <c r="L24" s="10">
        <v>2908</v>
      </c>
      <c r="M24" s="10"/>
    </row>
    <row r="25" spans="1:13" x14ac:dyDescent="0.25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5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284</v>
      </c>
      <c r="J26" s="12"/>
      <c r="K26" s="12"/>
      <c r="L26" s="10">
        <v>2984</v>
      </c>
      <c r="M26" s="10"/>
    </row>
    <row r="27" spans="1:13" x14ac:dyDescent="0.25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5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340.8</v>
      </c>
      <c r="J28" s="12"/>
      <c r="K28" s="12"/>
      <c r="L28" s="10">
        <v>3040.8</v>
      </c>
      <c r="M28" s="10"/>
    </row>
    <row r="29" spans="1:13" x14ac:dyDescent="0.25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5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5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5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408.8</v>
      </c>
      <c r="J32" s="12"/>
      <c r="K32" s="12"/>
      <c r="L32" s="10">
        <v>3108.8</v>
      </c>
      <c r="M32" s="10"/>
    </row>
    <row r="33" spans="1:13" x14ac:dyDescent="0.25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390.40000000000003</v>
      </c>
      <c r="J33" s="12"/>
      <c r="K33" s="12"/>
      <c r="L33" s="10">
        <v>3090.4</v>
      </c>
      <c r="M33" s="10"/>
    </row>
    <row r="34" spans="1:13" x14ac:dyDescent="0.25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5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374.40000000000003</v>
      </c>
      <c r="J35" s="12"/>
      <c r="K35" s="12"/>
      <c r="L35" s="10">
        <v>3074.4</v>
      </c>
      <c r="M35" s="10"/>
    </row>
    <row r="36" spans="1:13" x14ac:dyDescent="0.25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5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390.40000000000003</v>
      </c>
      <c r="J37" s="12"/>
      <c r="K37" s="12"/>
      <c r="L37" s="10">
        <v>3090.4</v>
      </c>
      <c r="M37" s="10"/>
    </row>
    <row r="38" spans="1:13" x14ac:dyDescent="0.25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468</v>
      </c>
      <c r="J38" s="12"/>
      <c r="K38" s="12"/>
      <c r="L38" s="10">
        <v>3168</v>
      </c>
      <c r="M38" s="10"/>
    </row>
    <row r="39" spans="1:13" x14ac:dyDescent="0.25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486.40000000000003</v>
      </c>
      <c r="J39" s="12"/>
      <c r="K39" s="12"/>
      <c r="L39" s="10">
        <v>3186.4</v>
      </c>
      <c r="M39" s="10"/>
    </row>
    <row r="40" spans="1:13" x14ac:dyDescent="0.25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531.20000000000005</v>
      </c>
      <c r="J40" s="12"/>
      <c r="K40" s="12"/>
      <c r="L40" s="10">
        <v>3231.2</v>
      </c>
      <c r="M40" s="10">
        <v>30.55</v>
      </c>
    </row>
    <row r="41" spans="1:13" x14ac:dyDescent="0.25">
      <c r="E41" s="15"/>
      <c r="F41" s="15"/>
      <c r="G41" s="15"/>
      <c r="I41" s="15"/>
      <c r="J41" s="15"/>
      <c r="K41" s="15"/>
      <c r="L41" s="15"/>
      <c r="M41" s="15"/>
    </row>
    <row r="44" spans="1:13" x14ac:dyDescent="0.25">
      <c r="A44" t="s">
        <v>50</v>
      </c>
      <c r="B44" t="s">
        <v>51</v>
      </c>
    </row>
    <row r="45" spans="1:13" x14ac:dyDescent="0.25">
      <c r="B45" t="s">
        <v>52</v>
      </c>
    </row>
    <row r="46" spans="1:13" x14ac:dyDescent="0.25">
      <c r="B46" t="s">
        <v>53</v>
      </c>
    </row>
    <row r="47" spans="1:13" x14ac:dyDescent="0.25">
      <c r="B47" t="s">
        <v>54</v>
      </c>
    </row>
    <row r="48" spans="1:13" x14ac:dyDescent="0.25">
      <c r="B48" t="s">
        <v>55</v>
      </c>
    </row>
    <row r="49" spans="2:2" x14ac:dyDescent="0.25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Gennaio 2025</vt:lpstr>
      <vt:lpstr>Febbraio 2025</vt:lpstr>
      <vt:lpstr>Marzo 2025</vt:lpstr>
      <vt:lpstr>Aprile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Di Felice</dc:creator>
  <cp:lastModifiedBy>Giuseppina Di Felice</cp:lastModifiedBy>
  <dcterms:created xsi:type="dcterms:W3CDTF">2025-01-30T10:42:40Z</dcterms:created>
  <dcterms:modified xsi:type="dcterms:W3CDTF">2025-04-29T09:23:21Z</dcterms:modified>
</cp:coreProperties>
</file>